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u-projekt\"/>
    </mc:Choice>
  </mc:AlternateContent>
  <bookViews>
    <workbookView xWindow="0" yWindow="0" windowWidth="23040" windowHeight="9195" tabRatio="841" firstSheet="3" activeTab="1"/>
  </bookViews>
  <sheets>
    <sheet name="Instruktion" sheetId="5" r:id="rId1"/>
    <sheet name="Lönesammanställning" sheetId="1" r:id="rId2"/>
    <sheet name="Person 1" sheetId="36" r:id="rId3"/>
    <sheet name="Person 2" sheetId="37" r:id="rId4"/>
    <sheet name="Person 3" sheetId="38" r:id="rId5"/>
    <sheet name="Person 4" sheetId="39" r:id="rId6"/>
    <sheet name="Person 5" sheetId="40" r:id="rId7"/>
    <sheet name="Person 6" sheetId="41" r:id="rId8"/>
    <sheet name="Person 7" sheetId="42" r:id="rId9"/>
    <sheet name="Person 8" sheetId="43" r:id="rId10"/>
    <sheet name="Person 9" sheetId="44" r:id="rId11"/>
    <sheet name="Person 10" sheetId="45" r:id="rId12"/>
    <sheet name="Person 11" sheetId="46" r:id="rId13"/>
    <sheet name="Person 12" sheetId="47" r:id="rId14"/>
    <sheet name="Person 13" sheetId="48" r:id="rId15"/>
    <sheet name="Person 14" sheetId="49" r:id="rId16"/>
    <sheet name="Person 15" sheetId="51" r:id="rId17"/>
  </sheets>
  <definedNames>
    <definedName name="_xlnm.Print_Area" localSheetId="2">'Person 1'!$A$1:$G$52</definedName>
    <definedName name="_xlnm.Print_Area" localSheetId="11">'Person 10'!$A$1:$G$52</definedName>
    <definedName name="_xlnm.Print_Area" localSheetId="12">'Person 11'!$A$1:$G$52</definedName>
    <definedName name="_xlnm.Print_Area" localSheetId="13">'Person 12'!$A$1:$G$52</definedName>
    <definedName name="_xlnm.Print_Area" localSheetId="14">'Person 13'!$A$1:$G$52</definedName>
    <definedName name="_xlnm.Print_Area" localSheetId="15">'Person 14'!$A$1:$G$52</definedName>
    <definedName name="_xlnm.Print_Area" localSheetId="16">'Person 15'!$A$1:$G$52</definedName>
    <definedName name="_xlnm.Print_Area" localSheetId="3">'Person 2'!$A$1:$G$52</definedName>
    <definedName name="_xlnm.Print_Area" localSheetId="4">'Person 3'!$A$1:$G$52</definedName>
    <definedName name="_xlnm.Print_Area" localSheetId="5">'Person 4'!$A$1:$G$52</definedName>
    <definedName name="_xlnm.Print_Area" localSheetId="6">'Person 5'!$A$1:$G$52</definedName>
    <definedName name="_xlnm.Print_Area" localSheetId="7">'Person 6'!$A$1:$G$52</definedName>
    <definedName name="_xlnm.Print_Area" localSheetId="8">'Person 7'!$A$1:$G$52</definedName>
    <definedName name="_xlnm.Print_Area" localSheetId="9">'Person 8'!$A$1:$G$52</definedName>
    <definedName name="_xlnm.Print_Area" localSheetId="10">'Person 9'!$A$1:$G$52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H26" i="1"/>
  <c r="H25" i="1"/>
  <c r="H24" i="1"/>
  <c r="H23" i="1"/>
  <c r="H22" i="1"/>
  <c r="H21" i="1"/>
  <c r="I21" i="1" s="1"/>
  <c r="H20" i="1"/>
  <c r="H19" i="1"/>
  <c r="H18" i="1"/>
  <c r="H17" i="1"/>
  <c r="H16" i="1"/>
  <c r="H15" i="1"/>
  <c r="H14" i="1"/>
  <c r="H13" i="1"/>
  <c r="E26" i="1"/>
  <c r="M26" i="1" s="1"/>
  <c r="E25" i="1"/>
  <c r="M25" i="1" s="1"/>
  <c r="E24" i="1"/>
  <c r="M24" i="1" s="1"/>
  <c r="E23" i="1"/>
  <c r="M23" i="1" s="1"/>
  <c r="E22" i="1"/>
  <c r="E21" i="1"/>
  <c r="E20" i="1"/>
  <c r="M20" i="1" s="1"/>
  <c r="E19" i="1"/>
  <c r="M19" i="1" s="1"/>
  <c r="E18" i="1"/>
  <c r="E17" i="1"/>
  <c r="M17" i="1" s="1"/>
  <c r="E16" i="1"/>
  <c r="M16" i="1" s="1"/>
  <c r="E15" i="1"/>
  <c r="E14" i="1"/>
  <c r="M14" i="1" s="1"/>
  <c r="E13" i="1"/>
  <c r="C11" i="51"/>
  <c r="C13" i="51"/>
  <c r="C16" i="51" s="1"/>
  <c r="D11" i="51"/>
  <c r="D13" i="51" s="1"/>
  <c r="D16" i="51" s="1"/>
  <c r="E11" i="51"/>
  <c r="E13" i="51" s="1"/>
  <c r="E16" i="51" s="1"/>
  <c r="G44" i="51"/>
  <c r="F38" i="51"/>
  <c r="E36" i="51"/>
  <c r="D36" i="51"/>
  <c r="C36" i="51"/>
  <c r="F33" i="51"/>
  <c r="F32" i="51"/>
  <c r="D26" i="1" s="1"/>
  <c r="L26" i="1" s="1"/>
  <c r="E31" i="51"/>
  <c r="D31" i="51"/>
  <c r="C31" i="51"/>
  <c r="B26" i="51"/>
  <c r="B25" i="51"/>
  <c r="B23" i="51"/>
  <c r="B21" i="51"/>
  <c r="E15" i="51"/>
  <c r="D15" i="51"/>
  <c r="C15" i="51"/>
  <c r="E8" i="51"/>
  <c r="D8" i="51"/>
  <c r="C8" i="51"/>
  <c r="C11" i="49"/>
  <c r="C13" i="49" s="1"/>
  <c r="C16" i="49" s="1"/>
  <c r="D11" i="49"/>
  <c r="D13" i="49" s="1"/>
  <c r="D16" i="49" s="1"/>
  <c r="E11" i="49"/>
  <c r="E13" i="49" s="1"/>
  <c r="E16" i="49" s="1"/>
  <c r="G44" i="49"/>
  <c r="F38" i="49"/>
  <c r="E36" i="49"/>
  <c r="D36" i="49"/>
  <c r="C36" i="49"/>
  <c r="F33" i="49"/>
  <c r="F32" i="49"/>
  <c r="D25" i="1" s="1"/>
  <c r="L25" i="1" s="1"/>
  <c r="E31" i="49"/>
  <c r="D31" i="49"/>
  <c r="C31" i="49"/>
  <c r="B26" i="49"/>
  <c r="B25" i="49"/>
  <c r="B23" i="49"/>
  <c r="B21" i="49"/>
  <c r="E15" i="49"/>
  <c r="D15" i="49"/>
  <c r="C15" i="49"/>
  <c r="E8" i="49"/>
  <c r="D8" i="49"/>
  <c r="C8" i="49"/>
  <c r="C11" i="48"/>
  <c r="C13" i="48" s="1"/>
  <c r="C16" i="48" s="1"/>
  <c r="C37" i="48" s="1"/>
  <c r="C40" i="48" s="1"/>
  <c r="D11" i="48"/>
  <c r="D13" i="48" s="1"/>
  <c r="D16" i="48" s="1"/>
  <c r="E11" i="48"/>
  <c r="E13" i="48" s="1"/>
  <c r="E16" i="48" s="1"/>
  <c r="G44" i="48"/>
  <c r="F38" i="48"/>
  <c r="E36" i="48"/>
  <c r="D36" i="48"/>
  <c r="C36" i="48"/>
  <c r="F33" i="48"/>
  <c r="F32" i="48"/>
  <c r="D24" i="1" s="1"/>
  <c r="L24" i="1" s="1"/>
  <c r="E31" i="48"/>
  <c r="D31" i="48"/>
  <c r="C31" i="48"/>
  <c r="B26" i="48"/>
  <c r="B25" i="48"/>
  <c r="B23" i="48"/>
  <c r="B21" i="48"/>
  <c r="E15" i="48"/>
  <c r="D15" i="48"/>
  <c r="C15" i="48"/>
  <c r="E8" i="48"/>
  <c r="D8" i="48"/>
  <c r="C8" i="48"/>
  <c r="C11" i="47"/>
  <c r="C13" i="47" s="1"/>
  <c r="C16" i="47" s="1"/>
  <c r="C37" i="47" s="1"/>
  <c r="C40" i="47" s="1"/>
  <c r="D11" i="47"/>
  <c r="D13" i="47" s="1"/>
  <c r="D16" i="47" s="1"/>
  <c r="E11" i="47"/>
  <c r="E13" i="47" s="1"/>
  <c r="E16" i="47" s="1"/>
  <c r="G44" i="47"/>
  <c r="F38" i="47"/>
  <c r="E36" i="47"/>
  <c r="D36" i="47"/>
  <c r="C36" i="47"/>
  <c r="F33" i="47"/>
  <c r="F32" i="47"/>
  <c r="D23" i="1" s="1"/>
  <c r="L23" i="1" s="1"/>
  <c r="E31" i="47"/>
  <c r="D31" i="47"/>
  <c r="C31" i="47"/>
  <c r="B26" i="47"/>
  <c r="B25" i="47"/>
  <c r="B23" i="47"/>
  <c r="B21" i="47"/>
  <c r="E15" i="47"/>
  <c r="D15" i="47"/>
  <c r="C15" i="47"/>
  <c r="E8" i="47"/>
  <c r="D8" i="47"/>
  <c r="C8" i="47"/>
  <c r="C11" i="46"/>
  <c r="C13" i="46" s="1"/>
  <c r="C16" i="46" s="1"/>
  <c r="D11" i="46"/>
  <c r="D13" i="46" s="1"/>
  <c r="D16" i="46" s="1"/>
  <c r="E11" i="46"/>
  <c r="E13" i="46"/>
  <c r="E16" i="46" s="1"/>
  <c r="G44" i="46"/>
  <c r="F38" i="46"/>
  <c r="E36" i="46"/>
  <c r="D36" i="46"/>
  <c r="C36" i="46"/>
  <c r="F33" i="46"/>
  <c r="F32" i="46"/>
  <c r="D22" i="1" s="1"/>
  <c r="L22" i="1" s="1"/>
  <c r="E31" i="46"/>
  <c r="D31" i="46"/>
  <c r="C31" i="46"/>
  <c r="B26" i="46"/>
  <c r="B25" i="46"/>
  <c r="B23" i="46"/>
  <c r="B21" i="46"/>
  <c r="E15" i="46"/>
  <c r="D15" i="46"/>
  <c r="C15" i="46"/>
  <c r="E8" i="46"/>
  <c r="D8" i="46"/>
  <c r="C8" i="46"/>
  <c r="C11" i="45"/>
  <c r="C13" i="45"/>
  <c r="C16" i="45" s="1"/>
  <c r="D11" i="45"/>
  <c r="D13" i="45" s="1"/>
  <c r="D16" i="45" s="1"/>
  <c r="E11" i="45"/>
  <c r="E13" i="45" s="1"/>
  <c r="E16" i="45" s="1"/>
  <c r="G44" i="45"/>
  <c r="F38" i="45"/>
  <c r="E36" i="45"/>
  <c r="D36" i="45"/>
  <c r="C36" i="45"/>
  <c r="F33" i="45"/>
  <c r="F32" i="45"/>
  <c r="D21" i="1" s="1"/>
  <c r="L21" i="1" s="1"/>
  <c r="E31" i="45"/>
  <c r="D31" i="45"/>
  <c r="C31" i="45"/>
  <c r="B26" i="45"/>
  <c r="B25" i="45"/>
  <c r="B23" i="45"/>
  <c r="B21" i="45"/>
  <c r="E15" i="45"/>
  <c r="D15" i="45"/>
  <c r="C15" i="45"/>
  <c r="E8" i="45"/>
  <c r="D8" i="45"/>
  <c r="C8" i="45"/>
  <c r="C11" i="44"/>
  <c r="C13" i="44" s="1"/>
  <c r="C16" i="44" s="1"/>
  <c r="C37" i="44" s="1"/>
  <c r="C40" i="44" s="1"/>
  <c r="D11" i="44"/>
  <c r="D13" i="44" s="1"/>
  <c r="D16" i="44" s="1"/>
  <c r="E11" i="44"/>
  <c r="E13" i="44" s="1"/>
  <c r="E16" i="44" s="1"/>
  <c r="G44" i="44"/>
  <c r="F38" i="44"/>
  <c r="E36" i="44"/>
  <c r="D36" i="44"/>
  <c r="C36" i="44"/>
  <c r="F33" i="44"/>
  <c r="F32" i="44"/>
  <c r="D20" i="1" s="1"/>
  <c r="L20" i="1" s="1"/>
  <c r="E31" i="44"/>
  <c r="D31" i="44"/>
  <c r="C31" i="44"/>
  <c r="B26" i="44"/>
  <c r="B25" i="44"/>
  <c r="B23" i="44"/>
  <c r="B21" i="44"/>
  <c r="E15" i="44"/>
  <c r="D15" i="44"/>
  <c r="C15" i="44"/>
  <c r="E8" i="44"/>
  <c r="D8" i="44"/>
  <c r="C8" i="44"/>
  <c r="C11" i="43"/>
  <c r="C13" i="43" s="1"/>
  <c r="C16" i="43" s="1"/>
  <c r="D11" i="43"/>
  <c r="D13" i="43" s="1"/>
  <c r="D16" i="43" s="1"/>
  <c r="E11" i="43"/>
  <c r="E13" i="43" s="1"/>
  <c r="E16" i="43" s="1"/>
  <c r="G44" i="43"/>
  <c r="F38" i="43"/>
  <c r="E36" i="43"/>
  <c r="D36" i="43"/>
  <c r="C36" i="43"/>
  <c r="F33" i="43"/>
  <c r="F32" i="43"/>
  <c r="D19" i="1" s="1"/>
  <c r="L19" i="1" s="1"/>
  <c r="E31" i="43"/>
  <c r="D31" i="43"/>
  <c r="C31" i="43"/>
  <c r="B26" i="43"/>
  <c r="B25" i="43"/>
  <c r="B23" i="43"/>
  <c r="B21" i="43"/>
  <c r="E15" i="43"/>
  <c r="D15" i="43"/>
  <c r="C15" i="43"/>
  <c r="E8" i="43"/>
  <c r="D8" i="43"/>
  <c r="C8" i="43"/>
  <c r="C11" i="42"/>
  <c r="C13" i="42" s="1"/>
  <c r="C16" i="42" s="1"/>
  <c r="D11" i="42"/>
  <c r="D13" i="42" s="1"/>
  <c r="D16" i="42" s="1"/>
  <c r="E11" i="42"/>
  <c r="E13" i="42" s="1"/>
  <c r="E16" i="42" s="1"/>
  <c r="G44" i="42"/>
  <c r="F38" i="42"/>
  <c r="E36" i="42"/>
  <c r="D36" i="42"/>
  <c r="C36" i="42"/>
  <c r="F33" i="42"/>
  <c r="F32" i="42"/>
  <c r="D18" i="1" s="1"/>
  <c r="L18" i="1" s="1"/>
  <c r="E31" i="42"/>
  <c r="D31" i="42"/>
  <c r="C31" i="42"/>
  <c r="B26" i="42"/>
  <c r="B25" i="42"/>
  <c r="B23" i="42"/>
  <c r="B21" i="42"/>
  <c r="E15" i="42"/>
  <c r="D15" i="42"/>
  <c r="C15" i="42"/>
  <c r="E8" i="42"/>
  <c r="D8" i="42"/>
  <c r="C8" i="42"/>
  <c r="C11" i="41"/>
  <c r="C13" i="41" s="1"/>
  <c r="C16" i="41" s="1"/>
  <c r="D11" i="41"/>
  <c r="D13" i="41" s="1"/>
  <c r="D16" i="41" s="1"/>
  <c r="E11" i="41"/>
  <c r="E13" i="41" s="1"/>
  <c r="E16" i="41" s="1"/>
  <c r="G44" i="41"/>
  <c r="F38" i="41"/>
  <c r="E36" i="41"/>
  <c r="D36" i="41"/>
  <c r="C36" i="41"/>
  <c r="F33" i="41"/>
  <c r="F32" i="41"/>
  <c r="D17" i="1" s="1"/>
  <c r="L17" i="1" s="1"/>
  <c r="E31" i="41"/>
  <c r="D31" i="41"/>
  <c r="C31" i="41"/>
  <c r="B26" i="41"/>
  <c r="B25" i="41"/>
  <c r="B23" i="41"/>
  <c r="B21" i="41"/>
  <c r="E15" i="41"/>
  <c r="D15" i="41"/>
  <c r="C15" i="41"/>
  <c r="E8" i="41"/>
  <c r="D8" i="41"/>
  <c r="C8" i="41"/>
  <c r="C11" i="40"/>
  <c r="C13" i="40"/>
  <c r="C16" i="40"/>
  <c r="C37" i="40" s="1"/>
  <c r="C40" i="40" s="1"/>
  <c r="D11" i="40"/>
  <c r="D13" i="40" s="1"/>
  <c r="D16" i="40" s="1"/>
  <c r="E11" i="40"/>
  <c r="E13" i="40" s="1"/>
  <c r="E16" i="40" s="1"/>
  <c r="G44" i="40"/>
  <c r="F38" i="40"/>
  <c r="E36" i="40"/>
  <c r="D36" i="40"/>
  <c r="C36" i="40"/>
  <c r="F33" i="40"/>
  <c r="F32" i="40"/>
  <c r="D16" i="1" s="1"/>
  <c r="L16" i="1" s="1"/>
  <c r="E31" i="40"/>
  <c r="D31" i="40"/>
  <c r="C31" i="40"/>
  <c r="B26" i="40"/>
  <c r="B25" i="40"/>
  <c r="B23" i="40"/>
  <c r="B21" i="40"/>
  <c r="E15" i="40"/>
  <c r="D15" i="40"/>
  <c r="C15" i="40"/>
  <c r="E8" i="40"/>
  <c r="D8" i="40"/>
  <c r="C8" i="40"/>
  <c r="C11" i="39"/>
  <c r="C13" i="39" s="1"/>
  <c r="C16" i="39" s="1"/>
  <c r="C37" i="39" s="1"/>
  <c r="C40" i="39" s="1"/>
  <c r="D11" i="39"/>
  <c r="D13" i="39" s="1"/>
  <c r="D16" i="39" s="1"/>
  <c r="E11" i="39"/>
  <c r="E13" i="39" s="1"/>
  <c r="E16" i="39" s="1"/>
  <c r="G44" i="39"/>
  <c r="F38" i="39"/>
  <c r="E36" i="39"/>
  <c r="D36" i="39"/>
  <c r="C36" i="39"/>
  <c r="F33" i="39"/>
  <c r="F32" i="39"/>
  <c r="D15" i="1" s="1"/>
  <c r="L15" i="1" s="1"/>
  <c r="E31" i="39"/>
  <c r="D31" i="39"/>
  <c r="C31" i="39"/>
  <c r="B26" i="39"/>
  <c r="B25" i="39"/>
  <c r="B23" i="39"/>
  <c r="B21" i="39"/>
  <c r="E15" i="39"/>
  <c r="D15" i="39"/>
  <c r="C15" i="39"/>
  <c r="E8" i="39"/>
  <c r="D8" i="39"/>
  <c r="C8" i="39"/>
  <c r="C11" i="38"/>
  <c r="C13" i="38" s="1"/>
  <c r="C16" i="38" s="1"/>
  <c r="D11" i="38"/>
  <c r="D13" i="38" s="1"/>
  <c r="D16" i="38" s="1"/>
  <c r="E11" i="38"/>
  <c r="E13" i="38"/>
  <c r="E16" i="38" s="1"/>
  <c r="G44" i="38"/>
  <c r="F38" i="38"/>
  <c r="E36" i="38"/>
  <c r="D36" i="38"/>
  <c r="C36" i="38"/>
  <c r="F33" i="38"/>
  <c r="F32" i="38"/>
  <c r="D14" i="1" s="1"/>
  <c r="L14" i="1" s="1"/>
  <c r="E31" i="38"/>
  <c r="D31" i="38"/>
  <c r="C31" i="38"/>
  <c r="B26" i="38"/>
  <c r="B25" i="38"/>
  <c r="B23" i="38"/>
  <c r="B21" i="38"/>
  <c r="E15" i="38"/>
  <c r="D15" i="38"/>
  <c r="C15" i="38"/>
  <c r="E8" i="38"/>
  <c r="D8" i="38"/>
  <c r="C8" i="38"/>
  <c r="C11" i="37"/>
  <c r="C13" i="37" s="1"/>
  <c r="C16" i="37" s="1"/>
  <c r="D11" i="37"/>
  <c r="D13" i="37" s="1"/>
  <c r="D16" i="37" s="1"/>
  <c r="E11" i="37"/>
  <c r="E13" i="37" s="1"/>
  <c r="E16" i="37" s="1"/>
  <c r="G44" i="37"/>
  <c r="F38" i="37"/>
  <c r="E36" i="37"/>
  <c r="D36" i="37"/>
  <c r="C36" i="37"/>
  <c r="F33" i="37"/>
  <c r="F32" i="37"/>
  <c r="D13" i="1" s="1"/>
  <c r="L13" i="1" s="1"/>
  <c r="E31" i="37"/>
  <c r="D31" i="37"/>
  <c r="C31" i="37"/>
  <c r="B26" i="37"/>
  <c r="B25" i="37"/>
  <c r="B23" i="37"/>
  <c r="B21" i="37"/>
  <c r="E15" i="37"/>
  <c r="D15" i="37"/>
  <c r="C15" i="37"/>
  <c r="E8" i="37"/>
  <c r="D8" i="37"/>
  <c r="C8" i="37"/>
  <c r="H12" i="1"/>
  <c r="E12" i="1"/>
  <c r="M12" i="1" s="1"/>
  <c r="C11" i="36"/>
  <c r="C13" i="36" s="1"/>
  <c r="C16" i="36" s="1"/>
  <c r="D11" i="36"/>
  <c r="D13" i="36" s="1"/>
  <c r="D16" i="36" s="1"/>
  <c r="E11" i="36"/>
  <c r="E13" i="36" s="1"/>
  <c r="E16" i="36" s="1"/>
  <c r="G44" i="36"/>
  <c r="F38" i="36"/>
  <c r="E36" i="36"/>
  <c r="D36" i="36"/>
  <c r="C36" i="36"/>
  <c r="F33" i="36"/>
  <c r="F32" i="36"/>
  <c r="D12" i="1" s="1"/>
  <c r="L12" i="1" s="1"/>
  <c r="E31" i="36"/>
  <c r="D31" i="36"/>
  <c r="C31" i="36"/>
  <c r="B26" i="36"/>
  <c r="B25" i="36"/>
  <c r="B23" i="36"/>
  <c r="B21" i="36"/>
  <c r="E15" i="36"/>
  <c r="D15" i="36"/>
  <c r="C15" i="36"/>
  <c r="E8" i="36"/>
  <c r="D8" i="36"/>
  <c r="C8" i="36"/>
  <c r="M13" i="1"/>
  <c r="M21" i="1"/>
  <c r="D42" i="5"/>
  <c r="I20" i="1" l="1"/>
  <c r="I15" i="1"/>
  <c r="I23" i="1"/>
  <c r="I19" i="1"/>
  <c r="I18" i="1"/>
  <c r="I14" i="1"/>
  <c r="I22" i="1"/>
  <c r="H27" i="1"/>
  <c r="I17" i="1"/>
  <c r="I25" i="1"/>
  <c r="M22" i="1"/>
  <c r="I26" i="1"/>
  <c r="M18" i="1"/>
  <c r="I13" i="1"/>
  <c r="M15" i="1"/>
  <c r="E27" i="1"/>
  <c r="I12" i="1"/>
  <c r="I24" i="1"/>
  <c r="I16" i="1"/>
  <c r="E37" i="40"/>
  <c r="E40" i="40" s="1"/>
  <c r="E37" i="42"/>
  <c r="E40" i="42" s="1"/>
  <c r="E37" i="44"/>
  <c r="E40" i="44" s="1"/>
  <c r="E37" i="47"/>
  <c r="E40" i="47" s="1"/>
  <c r="E37" i="45"/>
  <c r="E40" i="45" s="1"/>
  <c r="E37" i="46"/>
  <c r="E40" i="46" s="1"/>
  <c r="E37" i="41"/>
  <c r="E40" i="41" s="1"/>
  <c r="E37" i="36"/>
  <c r="E40" i="36" s="1"/>
  <c r="E37" i="49"/>
  <c r="E40" i="49" s="1"/>
  <c r="E37" i="37"/>
  <c r="E40" i="37" s="1"/>
  <c r="E37" i="38"/>
  <c r="E40" i="38" s="1"/>
  <c r="E37" i="48"/>
  <c r="E40" i="48" s="1"/>
  <c r="E37" i="39"/>
  <c r="E40" i="39" s="1"/>
  <c r="E37" i="43"/>
  <c r="E40" i="43" s="1"/>
  <c r="E37" i="51"/>
  <c r="E40" i="51" s="1"/>
  <c r="D37" i="49"/>
  <c r="D40" i="49" s="1"/>
  <c r="D37" i="47"/>
  <c r="D40" i="47" s="1"/>
  <c r="D37" i="48"/>
  <c r="D40" i="48" s="1"/>
  <c r="D37" i="41"/>
  <c r="D40" i="41" s="1"/>
  <c r="D37" i="36"/>
  <c r="D40" i="36" s="1"/>
  <c r="D37" i="39"/>
  <c r="D40" i="39" s="1"/>
  <c r="D37" i="40"/>
  <c r="D40" i="40" s="1"/>
  <c r="C37" i="37"/>
  <c r="C40" i="37" s="1"/>
  <c r="D37" i="37"/>
  <c r="D40" i="37" s="1"/>
  <c r="C37" i="42"/>
  <c r="C40" i="42" s="1"/>
  <c r="D37" i="42"/>
  <c r="D40" i="42" s="1"/>
  <c r="D37" i="46"/>
  <c r="D40" i="46" s="1"/>
  <c r="C37" i="46"/>
  <c r="C40" i="46" s="1"/>
  <c r="C37" i="43"/>
  <c r="C40" i="43" s="1"/>
  <c r="D37" i="43"/>
  <c r="D40" i="43" s="1"/>
  <c r="C37" i="51"/>
  <c r="C40" i="51" s="1"/>
  <c r="D37" i="51"/>
  <c r="D40" i="51" s="1"/>
  <c r="C37" i="45"/>
  <c r="C40" i="45" s="1"/>
  <c r="D37" i="45"/>
  <c r="D40" i="45" s="1"/>
  <c r="C37" i="38"/>
  <c r="C40" i="38" s="1"/>
  <c r="D37" i="38"/>
  <c r="D40" i="38" s="1"/>
  <c r="C37" i="36"/>
  <c r="C40" i="36" s="1"/>
  <c r="C37" i="41"/>
  <c r="C40" i="41" s="1"/>
  <c r="D37" i="44"/>
  <c r="D40" i="44" s="1"/>
  <c r="C37" i="49"/>
  <c r="C40" i="49" s="1"/>
  <c r="G32" i="37"/>
  <c r="G32" i="38"/>
  <c r="G32" i="39"/>
  <c r="G32" i="40"/>
  <c r="G32" i="41"/>
  <c r="G32" i="42"/>
  <c r="G32" i="43"/>
  <c r="G32" i="44"/>
  <c r="G32" i="45"/>
  <c r="G32" i="46"/>
  <c r="G32" i="47"/>
  <c r="G32" i="48"/>
  <c r="G32" i="49"/>
  <c r="G32" i="51"/>
  <c r="G32" i="36"/>
  <c r="L27" i="1"/>
  <c r="M27" i="1" l="1"/>
  <c r="F40" i="44"/>
  <c r="E44" i="44" s="1"/>
  <c r="H47" i="44" s="1"/>
  <c r="F40" i="48"/>
  <c r="E44" i="48" s="1"/>
  <c r="H47" i="48" s="1"/>
  <c r="F40" i="47"/>
  <c r="E44" i="47" s="1"/>
  <c r="H47" i="47" s="1"/>
  <c r="F40" i="40"/>
  <c r="E45" i="40" s="1"/>
  <c r="F40" i="41"/>
  <c r="F17" i="1" s="1"/>
  <c r="G17" i="1" s="1"/>
  <c r="I27" i="1"/>
  <c r="F40" i="39"/>
  <c r="F15" i="1" s="1"/>
  <c r="G15" i="1" s="1"/>
  <c r="F40" i="37"/>
  <c r="E44" i="37" s="1"/>
  <c r="H47" i="37" s="1"/>
  <c r="F40" i="49"/>
  <c r="E44" i="49" s="1"/>
  <c r="H47" i="49" s="1"/>
  <c r="F40" i="51"/>
  <c r="F26" i="1" s="1"/>
  <c r="G26" i="1" s="1"/>
  <c r="F40" i="36"/>
  <c r="E44" i="36" s="1"/>
  <c r="H47" i="36" s="1"/>
  <c r="F40" i="45"/>
  <c r="E45" i="45" s="1"/>
  <c r="F40" i="42"/>
  <c r="F40" i="43"/>
  <c r="F40" i="38"/>
  <c r="F40" i="46"/>
  <c r="E44" i="41" l="1"/>
  <c r="H47" i="41" s="1"/>
  <c r="F20" i="1"/>
  <c r="G20" i="1" s="1"/>
  <c r="F24" i="1"/>
  <c r="G24" i="1" s="1"/>
  <c r="E45" i="41"/>
  <c r="E45" i="44"/>
  <c r="E45" i="48"/>
  <c r="F23" i="1"/>
  <c r="G23" i="1" s="1"/>
  <c r="E45" i="47"/>
  <c r="F16" i="1"/>
  <c r="G16" i="1" s="1"/>
  <c r="E44" i="40"/>
  <c r="H47" i="40" s="1"/>
  <c r="F13" i="1"/>
  <c r="G13" i="1" s="1"/>
  <c r="E45" i="37"/>
  <c r="E44" i="45"/>
  <c r="H47" i="45" s="1"/>
  <c r="E44" i="51"/>
  <c r="H47" i="51" s="1"/>
  <c r="F12" i="1"/>
  <c r="G12" i="1" s="1"/>
  <c r="E45" i="51"/>
  <c r="E45" i="39"/>
  <c r="E44" i="39"/>
  <c r="H47" i="39" s="1"/>
  <c r="F21" i="1"/>
  <c r="G21" i="1" s="1"/>
  <c r="E45" i="49"/>
  <c r="F25" i="1"/>
  <c r="G25" i="1" s="1"/>
  <c r="E45" i="36"/>
  <c r="E44" i="38"/>
  <c r="H47" i="38" s="1"/>
  <c r="F14" i="1"/>
  <c r="G14" i="1" s="1"/>
  <c r="E45" i="38"/>
  <c r="F22" i="1"/>
  <c r="G22" i="1" s="1"/>
  <c r="E44" i="46"/>
  <c r="H47" i="46" s="1"/>
  <c r="E45" i="46"/>
  <c r="E45" i="43"/>
  <c r="F19" i="1"/>
  <c r="G19" i="1" s="1"/>
  <c r="E44" i="43"/>
  <c r="H47" i="43" s="1"/>
  <c r="F18" i="1"/>
  <c r="G18" i="1" s="1"/>
  <c r="E44" i="42"/>
  <c r="H47" i="42" s="1"/>
  <c r="E45" i="42"/>
  <c r="F27" i="1" l="1"/>
  <c r="G27" i="1"/>
</calcChain>
</file>

<file path=xl/comments1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0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1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2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3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4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15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2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3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4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5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6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7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8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comments9.xml><?xml version="1.0" encoding="utf-8"?>
<comments xmlns="http://schemas.openxmlformats.org/spreadsheetml/2006/main">
  <authors>
    <author>Eva Thulin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Eva Thulin:</t>
        </r>
        <r>
          <rPr>
            <sz val="9"/>
            <color indexed="81"/>
            <rFont val="Tahoma"/>
            <family val="2"/>
          </rPr>
          <t xml:space="preserve">
Justeras vid tjänstledighet, föräldraledighet (ej VAB) och deltidstjänst</t>
        </r>
      </text>
    </comment>
  </commentList>
</comments>
</file>

<file path=xl/sharedStrings.xml><?xml version="1.0" encoding="utf-8"?>
<sst xmlns="http://schemas.openxmlformats.org/spreadsheetml/2006/main" count="1026" uniqueCount="138">
  <si>
    <t>Projekt (akronym):</t>
  </si>
  <si>
    <t>Rapporteringsperiod nr:</t>
  </si>
  <si>
    <r>
      <t xml:space="preserve">Rapporteringsperiod </t>
    </r>
    <r>
      <rPr>
        <sz val="9"/>
        <rFont val="Arial"/>
        <family val="2"/>
      </rPr>
      <t>(fr.o.m. - t.o.m.):</t>
    </r>
  </si>
  <si>
    <t>Uppgifter från tidrapport (timesheet)</t>
  </si>
  <si>
    <t>Total tid i EU-projektet</t>
  </si>
  <si>
    <t>Beräkning timpris och kostnad EU-projektet</t>
  </si>
  <si>
    <t>SEK</t>
  </si>
  <si>
    <r>
      <t>Timpris:</t>
    </r>
    <r>
      <rPr>
        <b/>
        <sz val="8"/>
        <rFont val="Arial"/>
        <family val="2"/>
      </rPr>
      <t xml:space="preserve">                                                                       </t>
    </r>
    <r>
      <rPr>
        <i/>
        <sz val="8"/>
        <rFont val="Arial"/>
        <family val="2"/>
      </rPr>
      <t>Periodens lönekostn / S:a beräknad prod tid</t>
    </r>
  </si>
  <si>
    <t>Giltig lönekostnad: timpris * antal tim</t>
  </si>
  <si>
    <t>Kontroll bokförd lönekostn vs giltig lönekostn:</t>
  </si>
  <si>
    <t>Anmärkning:</t>
  </si>
  <si>
    <t>Ange tjänstgöringsgrad:</t>
  </si>
  <si>
    <t>Timpris:</t>
  </si>
  <si>
    <t>Delsumma produktiva timmar:</t>
  </si>
  <si>
    <t>Summa beräknad produktiv tid:</t>
  </si>
  <si>
    <t>Timpris per kalenderår</t>
  </si>
  <si>
    <t>Kalenderårets totala lönekostnad enl Primula</t>
  </si>
  <si>
    <t>Ev viktad, om varierande under året</t>
  </si>
  <si>
    <t>Namn:</t>
  </si>
  <si>
    <t>Bokförd lönekostnad på projektet i RD, inom rapport.perioden</t>
  </si>
  <si>
    <t>Summa</t>
  </si>
  <si>
    <t>Lönekostnad att rapportera till EU, för rapport.perioden</t>
  </si>
  <si>
    <t xml:space="preserve">LÖNEKOSTNADER PER PERSON I EU-PROJEKT </t>
  </si>
  <si>
    <t>Eurokurs:</t>
  </si>
  <si>
    <t>Projektnummer i RD</t>
  </si>
  <si>
    <t>Differens</t>
  </si>
  <si>
    <t>Bokförd lönekostn på projektet enligt RD</t>
  </si>
  <si>
    <t>Ev att justera i bokföringen</t>
  </si>
  <si>
    <t>Anmärkning</t>
  </si>
  <si>
    <t>Löne-kostnad i euro</t>
  </si>
  <si>
    <t>Work-package (WP)</t>
  </si>
  <si>
    <t>SAMMANSTÄLLNING H2020</t>
  </si>
  <si>
    <t>Uppgifter till Financial Statement</t>
  </si>
  <si>
    <t>Lönekostnad till Avstämnings-mallen</t>
  </si>
  <si>
    <t xml:space="preserve">Total lönekostnad, att fylla i Avstämningsmallen: </t>
  </si>
  <si>
    <t>Projekt akronym:</t>
  </si>
  <si>
    <t>Projektnr enl RD:</t>
  </si>
  <si>
    <t>Rapporteringsperiod datum fr o m - t o m:</t>
  </si>
  <si>
    <t>Personal i projektet</t>
  </si>
  <si>
    <t>Titel/roll i projektet</t>
  </si>
  <si>
    <t>Titel/Roll i projektet:</t>
  </si>
  <si>
    <t>Antal timmar i EU-projektet, enligt tidrapport</t>
  </si>
  <si>
    <t>Antal produktiva timmar, enligt tidrapport</t>
  </si>
  <si>
    <t>- projektnummer i Raindance</t>
  </si>
  <si>
    <t>- rapporteringsperiod (t ex nr 1)</t>
  </si>
  <si>
    <t>Lönekostnadsberäkningen fyller flera syften:</t>
  </si>
  <si>
    <t>OBS, tidrapporter ska vara underskrivna av personen och ansvarig forskare, samt vara daterade.</t>
  </si>
  <si>
    <t>Nu skall giltig lönekostnad i EU-projektet ha beräknats: timpris * antal timmar i projektet enl tidrapport.</t>
  </si>
  <si>
    <r>
      <t>Avvikelse mot "</t>
    </r>
    <r>
      <rPr>
        <b/>
        <sz val="8"/>
        <color rgb="FF0000FF"/>
        <rFont val="Arial"/>
        <family val="2"/>
      </rPr>
      <t>Giltig lönekostn</t>
    </r>
    <r>
      <rPr>
        <b/>
        <sz val="8"/>
        <rFont val="Arial"/>
        <family val="2"/>
      </rPr>
      <t>"</t>
    </r>
  </si>
  <si>
    <t>Plats för egna anteckningar:</t>
  </si>
  <si>
    <t>Behövs för att beräkna andel lön i projektet</t>
  </si>
  <si>
    <t>jan - feb</t>
  </si>
  <si>
    <t>mar-apr</t>
  </si>
  <si>
    <t>maj-jun</t>
  </si>
  <si>
    <t>jul-dec</t>
  </si>
  <si>
    <t>2 mån</t>
  </si>
  <si>
    <t>6 mån</t>
  </si>
  <si>
    <t>tjg-grad:</t>
  </si>
  <si>
    <t xml:space="preserve">  enligt formeln: ((8*1)+(2*0,2)+(2*0,5))/12</t>
  </si>
  <si>
    <t xml:space="preserve"> (8 mån heltid + 2 mån 20% + 2 mån 50%)delat med 12 mån</t>
  </si>
  <si>
    <t>Exempel beräkning tjänstgöringsgrad</t>
  </si>
  <si>
    <t>Antal personmånader i projektet och lönekostnaden i euro beräknas. Information om personens titel/roll i projektet hämtas hit. Dessa uppgifter behövs för att förklara kostnaderna i Financial Statement.</t>
  </si>
  <si>
    <t>Här skapas en "Lönesammanställning" över samtlig personal som arbetar i projektet. Giltig lönekostnad att rapportera per person beräknas i flikarna 'Person A' o s v - en flik per person. Giltig lönekostnad ska beräknas för samtliga personer som har lön i projektet.</t>
  </si>
  <si>
    <t>1. Fyll i information om projektet i fliken 'Lönesammanställning'</t>
  </si>
  <si>
    <t>- projektnamn/akronym</t>
  </si>
  <si>
    <t>- euro-kurs (genomsnittlig euro-kurs för rapporteringsperioden)</t>
  </si>
  <si>
    <t>Denna information länkas till flikarna för lönekostnadsberäkning per person - 'Person A' o s v. Projektnummer länkas dock inte vidare.</t>
  </si>
  <si>
    <t xml:space="preserve">2. Fyll i en "Beräkning av årligt timpris" och "Beräkning giltig lönekostnad" per person </t>
  </si>
  <si>
    <t>(flikarna 'Person A' o s v)</t>
  </si>
  <si>
    <t>- att beräkna ett individuellt årligt timpris för avslutade räkenskapsår</t>
  </si>
  <si>
    <t xml:space="preserve">- att beräkna giltig lönekostnad i EU-projektet enligt regeln timpris för senast avslutade räkenskapsår * timmar i </t>
  </si>
  <si>
    <t>projektet enligt tidrapport</t>
  </si>
  <si>
    <t>Timpriset beräknas utifrån personens totala lönekostnad för avslutat räkenskapsår och beräknad produktiv tid.</t>
  </si>
  <si>
    <r>
      <t xml:space="preserve">Lönekostnadsspec tas även ut för </t>
    </r>
    <r>
      <rPr>
        <b/>
        <sz val="9"/>
        <rFont val="Verdana"/>
        <family val="2"/>
      </rPr>
      <t>rapporteringsperioden</t>
    </r>
    <r>
      <rPr>
        <sz val="9"/>
        <rFont val="Verdana"/>
        <family val="2"/>
      </rPr>
      <t>. Urval på konto 4011-4064, samt ev konto 4100. Det är alltså personens totala lönekostnad, oavsett projekt, som ska tas fram.</t>
    </r>
  </si>
  <si>
    <t>a) Fyll i personuppgifterna och resp avslutade kalenderårs totala lönekostnad för aktuell person.</t>
  </si>
  <si>
    <r>
      <t xml:space="preserve">Tjänstgöringsgraden fås genom att i PRIMULA titta vilken tjänstgöringsgrad personen haft månad för månad under den rosa "informationsknappen" och räkna ut snittet för perioden. Se </t>
    </r>
    <r>
      <rPr>
        <b/>
        <sz val="9"/>
        <rFont val="Verdana"/>
        <family val="2"/>
      </rPr>
      <t>exempel till höger</t>
    </r>
    <r>
      <rPr>
        <sz val="9"/>
        <rFont val="Verdana"/>
        <family val="2"/>
      </rPr>
      <t>.</t>
    </r>
  </si>
  <si>
    <t>Nu har ett timpris för det avslutade räkenskapsåret beräknats.</t>
  </si>
  <si>
    <t>Flera uppgifter från personens lönekostnadsberäkning länkas till fliken "Lönesammanställning".</t>
  </si>
  <si>
    <t>Beloppet i rutan 'Total lönekostnad, att fylla i Avstämningsmallen' summeras utifrån samtliga personers lönekostnadsberäkningar. För in summan i Avstämningsmallen, och notera ev avvikelser om annat belopp än det bokförda ska rapporteras.</t>
  </si>
  <si>
    <t>3. Komplettera fliken "Lönesammanställning"</t>
  </si>
  <si>
    <t>Fyll i ev anmärkning per person</t>
  </si>
  <si>
    <t>Fyll ev i kolumnen "Work-package". Kan behövas vid ifyllande av Financial Statement.</t>
  </si>
  <si>
    <r>
      <rPr>
        <b/>
        <sz val="9"/>
        <rFont val="Verdana"/>
        <family val="2"/>
      </rPr>
      <t>2.1.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Samla in personens tidrapporter</t>
    </r>
    <r>
      <rPr>
        <sz val="9"/>
        <rFont val="Verdana"/>
        <family val="2"/>
      </rPr>
      <t xml:space="preserve"> för rapporteringsperioden. Använd "Summary-sidorna" som visar resp kalenderår, det är enklare än att summera resp månad.</t>
    </r>
  </si>
  <si>
    <t xml:space="preserve">  Andel lönekostnad som bokförts på projektet, under rapporteringsperioden</t>
  </si>
  <si>
    <t xml:space="preserve">  Andel arbetad tid i projektet, enligt tidrapport, under rapporteringsperioden</t>
  </si>
  <si>
    <r>
      <rPr>
        <b/>
        <sz val="9"/>
        <rFont val="Verdana"/>
        <family val="2"/>
      </rPr>
      <t>2.3.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 xml:space="preserve">Fyll i </t>
    </r>
    <r>
      <rPr>
        <sz val="9"/>
        <rFont val="Verdana"/>
        <family val="2"/>
      </rPr>
      <t>uppgifterna i "</t>
    </r>
    <r>
      <rPr>
        <b/>
        <sz val="11"/>
        <color rgb="FF0000FF"/>
        <rFont val="Verdana"/>
        <family val="2"/>
      </rPr>
      <t>Beräkning årligt timpris</t>
    </r>
    <r>
      <rPr>
        <sz val="9"/>
        <rFont val="Verdana"/>
        <family val="2"/>
      </rPr>
      <t>"</t>
    </r>
  </si>
  <si>
    <r>
      <rPr>
        <b/>
        <sz val="9"/>
        <rFont val="Verdana"/>
        <family val="2"/>
      </rPr>
      <t>2.4.</t>
    </r>
    <r>
      <rPr>
        <sz val="9"/>
        <rFont val="Verdana"/>
        <family val="2"/>
      </rPr>
      <t xml:space="preserve"> Fyll i uppgifterna i "</t>
    </r>
    <r>
      <rPr>
        <b/>
        <sz val="11"/>
        <color rgb="FF0000FF"/>
        <rFont val="Verdana"/>
        <family val="2"/>
      </rPr>
      <t>Beräkning giltig lönekostnad i EU-projektet</t>
    </r>
    <r>
      <rPr>
        <sz val="9"/>
        <rFont val="Verdana"/>
        <family val="2"/>
      </rPr>
      <t>"</t>
    </r>
  </si>
  <si>
    <t>Kontrollera tidrapporten gentemot PRIMULA vad gäller semesteruttag, VAB, sjukledighet, övriga ledigheter etc.</t>
  </si>
  <si>
    <r>
      <rPr>
        <b/>
        <sz val="9"/>
        <rFont val="Verdana"/>
        <family val="2"/>
      </rPr>
      <t>2.2.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 xml:space="preserve">Ta ut lönekostnadsspec </t>
    </r>
    <r>
      <rPr>
        <sz val="9"/>
        <rFont val="Verdana"/>
        <family val="2"/>
      </rPr>
      <t>ur PRIMULA per person.</t>
    </r>
  </si>
  <si>
    <t>Ta ut en Lönekostnadsspec (PRIMULA) för hela projektet hela rapporteringsperioden för att se vilka som har lön i projektet.</t>
  </si>
  <si>
    <t>- att jämföra den giltiga lönekostnaden med den bokförda lönekostnaden (utifrån en omfattning i PRIMULA)</t>
  </si>
  <si>
    <t>För att göra beräkningen behövs Summary-sidan av tidrapporter, lönekostnadsspec från PRIMULA samt uppgift om årsarbetstid (årsarbetstiden finns här i mallen samt som särskilt dokument på AEU webbsida).</t>
  </si>
  <si>
    <t>Nu har en ev avvikelse mellan giltig lönekostnad (timpris * antal timmar i projektet enligt tidrapport) och bokförd lönekostnad (utifrån omfattning i PRIMULA) beräknats. Max den lägsta lönekostnaden får rapporteras till EU. Om det är en stor avvikelse kan det finnas skäl att misstänka att tidrapport alternativt uppgifterna i beräkningen ovan inte är helt korrekta ... Kontrollera.</t>
  </si>
  <si>
    <r>
      <t xml:space="preserve">H2020: </t>
    </r>
    <r>
      <rPr>
        <b/>
        <sz val="13"/>
        <color rgb="FF0000FF"/>
        <rFont val="Arial"/>
        <family val="2"/>
      </rPr>
      <t>Beräkning årligt timpris</t>
    </r>
    <r>
      <rPr>
        <b/>
        <sz val="13"/>
        <color theme="1"/>
        <rFont val="Arial"/>
        <family val="2"/>
      </rPr>
      <t xml:space="preserve">, per person och </t>
    </r>
    <r>
      <rPr>
        <b/>
        <sz val="13"/>
        <color rgb="FFFF0000"/>
        <rFont val="Arial"/>
        <family val="2"/>
      </rPr>
      <t>kalenderår</t>
    </r>
  </si>
  <si>
    <r>
      <t xml:space="preserve">H2020: </t>
    </r>
    <r>
      <rPr>
        <b/>
        <sz val="13"/>
        <color rgb="FF0000FF"/>
        <rFont val="Arial"/>
        <family val="2"/>
      </rPr>
      <t>Beräkning giltig lönekostnad i EU-projektet</t>
    </r>
    <r>
      <rPr>
        <b/>
        <sz val="13"/>
        <rFont val="Arial"/>
        <family val="2"/>
      </rPr>
      <t xml:space="preserve">, per person </t>
    </r>
    <r>
      <rPr>
        <b/>
        <sz val="13"/>
        <color rgb="FFFF0000"/>
        <rFont val="Arial"/>
        <family val="2"/>
      </rPr>
      <t>för rapporteringsperioden</t>
    </r>
  </si>
  <si>
    <r>
      <t xml:space="preserve">Lönekostnadsspec tas ut </t>
    </r>
    <r>
      <rPr>
        <b/>
        <sz val="9"/>
        <rFont val="Verdana"/>
        <family val="2"/>
      </rPr>
      <t>per kalenderår</t>
    </r>
    <r>
      <rPr>
        <sz val="9"/>
        <rFont val="Verdana"/>
        <family val="2"/>
      </rPr>
      <t xml:space="preserve"> för de år timpris ska beräknas (avslutade kalenderår). Urval på konto 4011-4064, samt ev konto 4100. Det är alltså personens totala lönekostnad, oavsett projekt, som ska tas fram.</t>
    </r>
  </si>
  <si>
    <t>d) Fyll i personens bokförda lönekostnad på projektet under rapporteringsperioden, enligt Raindance.</t>
  </si>
  <si>
    <t>e) Fyll i den lönekostnad som ska rapporteras till EU, se resonemanget ovan.</t>
  </si>
  <si>
    <r>
      <t xml:space="preserve">Total lönekostnad under </t>
    </r>
    <r>
      <rPr>
        <b/>
        <sz val="10"/>
        <rFont val="Arial"/>
        <family val="2"/>
      </rPr>
      <t>rapporteringsperioden</t>
    </r>
    <r>
      <rPr>
        <sz val="10"/>
        <rFont val="Arial"/>
        <family val="2"/>
      </rPr>
      <t>:</t>
    </r>
  </si>
  <si>
    <t>- rapporteringsperiod (t ex 1 okt 2014 - 31 mar 2016)</t>
  </si>
  <si>
    <t>a) Beskriv personens roll i projektet, samt fyll i projektnr enl RD.</t>
  </si>
  <si>
    <t>Rimlighetsbedömning av total lönekostnad; Personens månadslön och LBK multipliceras med antal månader. Om stor avvikelse kolla att det är rimligt med tanke på ev sjukledigheter mm.</t>
  </si>
  <si>
    <t>Rimlighetsbedömning; Ta lönekostnaden som bokförts på projektet och dela den med timkostnaden. Då fås en uppfattning om hur många timmar som rimligen skall ha redovisats på tidrapporten.</t>
  </si>
  <si>
    <t xml:space="preserve">b) Räkna ut max produktiv tid under rapporteringsperioden genom att fylla i antal arbetstimmar per år (utifrån dokument om årsarbetstid). Titta på tidrapport och dra av uttagna semestertimmar, ev sjukdom, VAB och icke produktiv tid. </t>
  </si>
  <si>
    <t>c) Fyll i tjänstgöringsgraden, om annan än 100%. Behöver ev viktas.</t>
  </si>
  <si>
    <t>b) Fyll i personens totala lönekostnad under rapporteringsperioden, d v s för samtliga projekt.</t>
  </si>
  <si>
    <t>c) Fyll i antal timmar på EU-projektet och antal produktiva timmar enligt tidrapporterna i avsnittet "Uppgifter från tidrapport"</t>
  </si>
  <si>
    <t xml:space="preserve">  Ungefärliga antal timmar som ev löneavvikelse motsvarar</t>
  </si>
  <si>
    <r>
      <t xml:space="preserve">Utgångsvärde: </t>
    </r>
    <r>
      <rPr>
        <b/>
        <sz val="10"/>
        <rFont val="Arial"/>
        <family val="2"/>
      </rPr>
      <t>1 720</t>
    </r>
    <r>
      <rPr>
        <sz val="10"/>
        <rFont val="Arial"/>
        <family val="2"/>
      </rPr>
      <t xml:space="preserve"> timmar per år</t>
    </r>
  </si>
  <si>
    <t>Antal produktiva timmar under kalenderåret</t>
  </si>
  <si>
    <t>I H2020-projekt används inte en individuell produktiv tid för att beräkna timpris, utan 1 720 timmar per kalenderår.</t>
  </si>
  <si>
    <t>1 720 timmar får alltså inte justeras vid frånvaro såsom VAB, sjukdom, övrig ledighet.</t>
  </si>
  <si>
    <t>I de 1 720 timmarna är redan frånvaro såsom semester och sjukdom avdragna.</t>
  </si>
  <si>
    <t>I H2020 beräknas giltig personalkostnad som Timpris * Antal timmar i projektet enligt tidrapport.</t>
  </si>
  <si>
    <t>Antal månader anställd vid UU (hittills) under året</t>
  </si>
  <si>
    <t xml:space="preserve">deltidstjänst) eller inte arbetat vid UU hela året, då ska tjänstgöringsgraden ändras från 100%. </t>
  </si>
  <si>
    <t xml:space="preserve">1 720 timmar per år får endast justeras om personen inte arbetar heltid (p g a tjänstledighet, föräldraledighet, </t>
  </si>
  <si>
    <t>Kalenderårets bokförda lönekostnad enligt Primula:</t>
  </si>
  <si>
    <t>konto 4011-4100 alt 40000-40990</t>
  </si>
  <si>
    <t>konto 4011-4100 alt 40000-40900</t>
  </si>
  <si>
    <t xml:space="preserve">Totalt antal timmar som får rapporteras inom EU/EURATOM projekt kan aldrig vara fler än antalet timmar som använts för att räkna ut timlönen.  </t>
  </si>
  <si>
    <t xml:space="preserve">Total lön att rapportera inom EU/EURATOM projekt för en person för ett år kan aldrig vara högre än totala bokförda lönekostnaden för det året. </t>
  </si>
  <si>
    <t>Fylls bara i för avslutade räkenskapsår</t>
  </si>
  <si>
    <t xml:space="preserve">Double ceiling principen begränsar antal möjliga timmar att rapportera inom EU projekt </t>
  </si>
  <si>
    <t xml:space="preserve">Det går alltså att rapportera max 1720 timmar på ett EU-projekt per helår. </t>
  </si>
  <si>
    <t>Om bara 6 månader av året gått inom rapporteringsperioden kan man rapportera max 1720/12*6.</t>
  </si>
  <si>
    <r>
      <t>OBS, 'Lönekostnad att rapportera till EU' får ej överstiga "</t>
    </r>
    <r>
      <rPr>
        <b/>
        <i/>
        <sz val="9"/>
        <color rgb="FF0000FF"/>
        <rFont val="Arial"/>
        <family val="2"/>
      </rPr>
      <t>Giltig lönekostnad</t>
    </r>
    <r>
      <rPr>
        <i/>
        <sz val="9"/>
        <color rgb="FF0000FF"/>
        <rFont val="Arial"/>
        <family val="2"/>
      </rPr>
      <t xml:space="preserve">" </t>
    </r>
  </si>
  <si>
    <t>Person-Months (1720/12 tim)</t>
  </si>
  <si>
    <t>Antal timmar att debitera enligt tidrapport och maxantal enligt double ceiling principen</t>
  </si>
  <si>
    <t>Exempel: Rapporteringsperiod 1 okt 2018 - 31 mar 2020.</t>
  </si>
  <si>
    <t>För okt-dec 2018 ska timpriset för 2018 användas.</t>
  </si>
  <si>
    <t>För jan-dec 2019 ska timpriset för 2019 användas.</t>
  </si>
  <si>
    <t xml:space="preserve">För jan-mar 2020 ska timpriset för 2019 användas, </t>
  </si>
  <si>
    <t>eftersom 2020 ej är ett avslutat bokföringsår.</t>
  </si>
  <si>
    <r>
      <t>Om</t>
    </r>
    <r>
      <rPr>
        <sz val="11"/>
        <color theme="1"/>
        <rFont val="Calibri"/>
        <family val="2"/>
        <scheme val="minor"/>
      </rPr>
      <t xml:space="preserve"> personen anställdes vid UU år innevarande år går det ej att beräkna ett timpris för föregående. Då måste ett timpris för de aktuella</t>
    </r>
  </si>
  <si>
    <r>
      <t>Om</t>
    </r>
    <r>
      <rPr>
        <sz val="11"/>
        <color theme="1"/>
        <rFont val="Calibri"/>
        <family val="2"/>
        <scheme val="minor"/>
      </rPr>
      <t xml:space="preserve"> personen anställdes vid UU år innevarande år går det ej att beräkna ett timpris för föregående. Då måste ett timpris för de aktuella</t>
    </r>
  </si>
  <si>
    <t>månaderna innevarande år beräknas och användas.</t>
  </si>
  <si>
    <t>Till skillnad från FP7 där timpriset beräknas för rapporteringsperioden, så beräknas timpriset per avslutat bokföringsår.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</si>
</sst>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"/>
    <numFmt numFmtId="166" formatCode="0.0"/>
    <numFmt numFmtId="167" formatCode="0.0%"/>
    <numFmt numFmtId="168" formatCode="#,##0.0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i/>
      <sz val="9"/>
      <color rgb="FF00B0F0"/>
      <name val="Arial"/>
      <family val="2"/>
    </font>
    <font>
      <i/>
      <u/>
      <sz val="9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indexed="12"/>
      <name val="Arial"/>
      <family val="2"/>
    </font>
    <font>
      <i/>
      <sz val="9"/>
      <color rgb="FFFF0000"/>
      <name val="Arial"/>
      <family val="2"/>
    </font>
    <font>
      <sz val="10"/>
      <color theme="1"/>
      <name val="Arial"/>
      <family val="2"/>
    </font>
    <font>
      <sz val="12"/>
      <name val="Verdana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11"/>
      <color theme="1"/>
      <name val="Calibri"/>
      <family val="2"/>
      <scheme val="minor"/>
    </font>
    <font>
      <b/>
      <i/>
      <sz val="9"/>
      <name val="Verdana"/>
      <family val="2"/>
    </font>
    <font>
      <i/>
      <sz val="9"/>
      <name val="Verdana"/>
      <family val="2"/>
    </font>
    <font>
      <b/>
      <sz val="13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FF"/>
      <name val="Arial"/>
      <family val="2"/>
    </font>
    <font>
      <i/>
      <sz val="9"/>
      <color rgb="FF0000FF"/>
      <name val="Arial"/>
      <family val="2"/>
    </font>
    <font>
      <b/>
      <i/>
      <sz val="9"/>
      <color rgb="FF0000FF"/>
      <name val="Arial"/>
      <family val="2"/>
    </font>
    <font>
      <sz val="9"/>
      <color theme="1"/>
      <name val="Arial"/>
      <family val="2"/>
    </font>
    <font>
      <b/>
      <sz val="11"/>
      <color rgb="FF0000FF"/>
      <name val="Verdana"/>
      <family val="2"/>
    </font>
    <font>
      <b/>
      <sz val="13"/>
      <color rgb="FF0000FF"/>
      <name val="Arial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3" fontId="3" fillId="0" borderId="0" xfId="0" applyNumberFormat="1" applyFont="1" applyBorder="1" applyProtection="1"/>
    <xf numFmtId="3" fontId="9" fillId="0" borderId="0" xfId="0" applyNumberFormat="1" applyFont="1" applyBorder="1" applyAlignment="1" applyProtection="1">
      <alignment horizont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Border="1" applyProtection="1"/>
    <xf numFmtId="3" fontId="3" fillId="0" borderId="7" xfId="0" applyNumberFormat="1" applyFont="1" applyBorder="1" applyProtection="1"/>
    <xf numFmtId="0" fontId="0" fillId="0" borderId="0" xfId="0" applyBorder="1" applyProtection="1"/>
    <xf numFmtId="3" fontId="9" fillId="0" borderId="9" xfId="0" applyNumberFormat="1" applyFont="1" applyBorder="1" applyAlignment="1" applyProtection="1">
      <alignment horizontal="center" wrapText="1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2" fillId="0" borderId="0" xfId="0" applyFont="1" applyProtection="1"/>
    <xf numFmtId="0" fontId="0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top" wrapText="1"/>
    </xf>
    <xf numFmtId="0" fontId="12" fillId="0" borderId="0" xfId="0" applyFont="1" applyBorder="1" applyProtection="1"/>
    <xf numFmtId="0" fontId="15" fillId="0" borderId="0" xfId="0" applyFont="1" applyProtection="1"/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</xf>
    <xf numFmtId="3" fontId="14" fillId="0" borderId="0" xfId="0" applyNumberFormat="1" applyFont="1" applyBorder="1" applyProtection="1"/>
    <xf numFmtId="0" fontId="3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3" fontId="5" fillId="0" borderId="0" xfId="0" applyNumberFormat="1" applyFont="1" applyBorder="1" applyAlignment="1" applyProtection="1">
      <alignment horizontal="center"/>
    </xf>
    <xf numFmtId="4" fontId="20" fillId="0" borderId="0" xfId="0" applyNumberFormat="1" applyFont="1" applyBorder="1" applyAlignment="1" applyProtection="1">
      <alignment horizontal="center"/>
    </xf>
    <xf numFmtId="0" fontId="0" fillId="0" borderId="11" xfId="0" applyFill="1" applyBorder="1" applyProtection="1"/>
    <xf numFmtId="0" fontId="8" fillId="0" borderId="12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top" wrapText="1"/>
    </xf>
    <xf numFmtId="3" fontId="3" fillId="0" borderId="0" xfId="0" applyNumberFormat="1" applyFont="1" applyBorder="1" applyAlignment="1" applyProtection="1">
      <alignment horizontal="left"/>
    </xf>
    <xf numFmtId="3" fontId="0" fillId="0" borderId="0" xfId="0" applyNumberFormat="1" applyBorder="1" applyProtection="1"/>
    <xf numFmtId="0" fontId="2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Alignment="1" applyProtection="1">
      <alignment horizontal="right"/>
    </xf>
    <xf numFmtId="165" fontId="4" fillId="3" borderId="5" xfId="0" applyNumberFormat="1" applyFont="1" applyFill="1" applyBorder="1" applyAlignment="1" applyProtection="1">
      <alignment horizontal="center" vertical="center"/>
      <protection locked="0"/>
    </xf>
    <xf numFmtId="165" fontId="4" fillId="3" borderId="13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4" fontId="0" fillId="6" borderId="0" xfId="0" applyNumberFormat="1" applyFill="1" applyProtection="1"/>
    <xf numFmtId="0" fontId="0" fillId="6" borderId="0" xfId="0" applyFill="1"/>
    <xf numFmtId="0" fontId="23" fillId="6" borderId="0" xfId="0" applyFont="1" applyFill="1" applyAlignment="1" applyProtection="1"/>
    <xf numFmtId="0" fontId="0" fillId="6" borderId="0" xfId="0" applyFill="1" applyAlignment="1" applyProtection="1"/>
    <xf numFmtId="4" fontId="0" fillId="6" borderId="0" xfId="0" applyNumberFormat="1" applyFill="1" applyAlignment="1" applyProtection="1"/>
    <xf numFmtId="0" fontId="25" fillId="6" borderId="5" xfId="0" applyFont="1" applyFill="1" applyBorder="1" applyProtection="1"/>
    <xf numFmtId="0" fontId="0" fillId="6" borderId="6" xfId="0" applyFill="1" applyBorder="1" applyProtection="1"/>
    <xf numFmtId="0" fontId="0" fillId="6" borderId="10" xfId="0" applyFill="1" applyBorder="1" applyProtection="1"/>
    <xf numFmtId="0" fontId="0" fillId="6" borderId="11" xfId="0" applyFill="1" applyBorder="1" applyProtection="1"/>
    <xf numFmtId="0" fontId="6" fillId="6" borderId="9" xfId="0" applyFont="1" applyFill="1" applyBorder="1" applyAlignment="1" applyProtection="1">
      <alignment horizontal="left"/>
    </xf>
    <xf numFmtId="165" fontId="6" fillId="6" borderId="16" xfId="0" applyNumberFormat="1" applyFont="1" applyFill="1" applyBorder="1" applyAlignment="1" applyProtection="1">
      <alignment horizontal="center"/>
    </xf>
    <xf numFmtId="4" fontId="6" fillId="6" borderId="16" xfId="0" applyNumberFormat="1" applyFont="1" applyFill="1" applyBorder="1" applyAlignment="1" applyProtection="1">
      <alignment horizontal="right"/>
    </xf>
    <xf numFmtId="4" fontId="6" fillId="6" borderId="16" xfId="0" applyNumberFormat="1" applyFont="1" applyFill="1" applyBorder="1" applyAlignment="1" applyProtection="1">
      <alignment horizontal="center"/>
    </xf>
    <xf numFmtId="4" fontId="6" fillId="6" borderId="16" xfId="0" applyNumberFormat="1" applyFont="1" applyFill="1" applyBorder="1" applyProtection="1"/>
    <xf numFmtId="4" fontId="6" fillId="6" borderId="4" xfId="0" applyNumberFormat="1" applyFont="1" applyFill="1" applyBorder="1" applyAlignment="1" applyProtection="1">
      <alignment wrapText="1"/>
    </xf>
    <xf numFmtId="166" fontId="6" fillId="6" borderId="16" xfId="0" applyNumberFormat="1" applyFont="1" applyFill="1" applyBorder="1" applyProtection="1"/>
    <xf numFmtId="4" fontId="26" fillId="6" borderId="10" xfId="0" applyNumberFormat="1" applyFont="1" applyFill="1" applyBorder="1" applyProtection="1"/>
    <xf numFmtId="4" fontId="26" fillId="6" borderId="1" xfId="0" applyNumberFormat="1" applyFont="1" applyFill="1" applyBorder="1" applyProtection="1"/>
    <xf numFmtId="166" fontId="26" fillId="6" borderId="1" xfId="0" applyNumberFormat="1" applyFont="1" applyFill="1" applyBorder="1" applyProtection="1"/>
    <xf numFmtId="0" fontId="27" fillId="6" borderId="0" xfId="0" applyFont="1" applyFill="1" applyProtection="1"/>
    <xf numFmtId="0" fontId="6" fillId="6" borderId="0" xfId="0" applyFont="1" applyFill="1" applyProtection="1"/>
    <xf numFmtId="4" fontId="6" fillId="6" borderId="0" xfId="0" applyNumberFormat="1" applyFont="1" applyFill="1" applyProtection="1"/>
    <xf numFmtId="0" fontId="3" fillId="6" borderId="0" xfId="0" applyFont="1" applyFill="1" applyProtection="1"/>
    <xf numFmtId="0" fontId="3" fillId="6" borderId="0" xfId="0" applyFont="1" applyFill="1" applyBorder="1" applyAlignment="1" applyProtection="1"/>
    <xf numFmtId="0" fontId="0" fillId="6" borderId="0" xfId="0" applyFill="1" applyAlignment="1">
      <alignment horizontal="center"/>
    </xf>
    <xf numFmtId="4" fontId="0" fillId="6" borderId="0" xfId="0" applyNumberFormat="1" applyFill="1"/>
    <xf numFmtId="3" fontId="3" fillId="0" borderId="0" xfId="0" applyNumberFormat="1" applyFont="1" applyBorder="1" applyAlignment="1" applyProtection="1"/>
    <xf numFmtId="0" fontId="7" fillId="0" borderId="5" xfId="0" applyFont="1" applyBorder="1" applyProtection="1"/>
    <xf numFmtId="0" fontId="0" fillId="0" borderId="8" xfId="0" applyBorder="1" applyProtection="1"/>
    <xf numFmtId="0" fontId="3" fillId="0" borderId="8" xfId="0" applyFont="1" applyBorder="1" applyAlignment="1" applyProtection="1">
      <alignment vertical="center"/>
    </xf>
    <xf numFmtId="0" fontId="21" fillId="0" borderId="10" xfId="0" applyFont="1" applyBorder="1" applyProtection="1"/>
    <xf numFmtId="3" fontId="6" fillId="6" borderId="16" xfId="0" applyNumberFormat="1" applyFont="1" applyFill="1" applyBorder="1" applyAlignment="1" applyProtection="1">
      <alignment horizontal="left"/>
    </xf>
    <xf numFmtId="0" fontId="0" fillId="6" borderId="7" xfId="0" applyFill="1" applyBorder="1"/>
    <xf numFmtId="0" fontId="0" fillId="6" borderId="12" xfId="0" applyFill="1" applyBorder="1"/>
    <xf numFmtId="0" fontId="24" fillId="6" borderId="0" xfId="0" applyFont="1" applyFill="1" applyBorder="1" applyAlignment="1" applyProtection="1"/>
    <xf numFmtId="0" fontId="24" fillId="6" borderId="6" xfId="0" applyFont="1" applyFill="1" applyBorder="1" applyAlignment="1" applyProtection="1"/>
    <xf numFmtId="0" fontId="3" fillId="6" borderId="6" xfId="0" applyFont="1" applyFill="1" applyBorder="1" applyAlignment="1" applyProtection="1"/>
    <xf numFmtId="0" fontId="26" fillId="6" borderId="9" xfId="0" applyFont="1" applyFill="1" applyBorder="1" applyProtection="1"/>
    <xf numFmtId="0" fontId="26" fillId="6" borderId="5" xfId="0" applyFont="1" applyFill="1" applyBorder="1" applyProtection="1"/>
    <xf numFmtId="0" fontId="6" fillId="6" borderId="5" xfId="0" applyNumberFormat="1" applyFont="1" applyFill="1" applyBorder="1" applyProtection="1"/>
    <xf numFmtId="0" fontId="0" fillId="6" borderId="6" xfId="0" applyFill="1" applyBorder="1"/>
    <xf numFmtId="0" fontId="30" fillId="6" borderId="0" xfId="0" applyFont="1" applyFill="1" applyBorder="1" applyAlignment="1" applyProtection="1">
      <alignment horizontal="right"/>
    </xf>
    <xf numFmtId="164" fontId="22" fillId="2" borderId="1" xfId="0" applyNumberFormat="1" applyFont="1" applyFill="1" applyBorder="1" applyProtection="1">
      <protection locked="0"/>
    </xf>
    <xf numFmtId="165" fontId="16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8" fillId="0" borderId="0" xfId="0" applyFont="1" applyBorder="1" applyProtection="1"/>
    <xf numFmtId="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" fontId="6" fillId="6" borderId="16" xfId="0" applyNumberFormat="1" applyFont="1" applyFill="1" applyBorder="1" applyAlignment="1" applyProtection="1">
      <alignment horizontal="left"/>
    </xf>
    <xf numFmtId="4" fontId="30" fillId="6" borderId="10" xfId="0" applyNumberFormat="1" applyFont="1" applyFill="1" applyBorder="1" applyProtection="1"/>
    <xf numFmtId="3" fontId="28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168" fontId="3" fillId="0" borderId="0" xfId="0" applyNumberFormat="1" applyFont="1" applyFill="1" applyBorder="1" applyAlignment="1" applyProtection="1">
      <alignment horizontal="left" vertical="center"/>
    </xf>
    <xf numFmtId="3" fontId="28" fillId="0" borderId="0" xfId="0" applyNumberFormat="1" applyFont="1" applyFill="1" applyBorder="1" applyAlignment="1" applyProtection="1">
      <alignment vertical="center"/>
    </xf>
    <xf numFmtId="0" fontId="31" fillId="7" borderId="0" xfId="0" applyFont="1" applyFill="1" applyBorder="1" applyAlignment="1">
      <alignment wrapText="1"/>
    </xf>
    <xf numFmtId="0" fontId="27" fillId="0" borderId="0" xfId="0" applyFont="1" applyBorder="1"/>
    <xf numFmtId="0" fontId="31" fillId="0" borderId="0" xfId="0" applyFont="1" applyBorder="1"/>
    <xf numFmtId="0" fontId="32" fillId="0" borderId="0" xfId="0" quotePrefix="1" applyFont="1" applyBorder="1"/>
    <xf numFmtId="0" fontId="32" fillId="0" borderId="0" xfId="0" quotePrefix="1" applyFont="1" applyFill="1" applyBorder="1"/>
    <xf numFmtId="0" fontId="32" fillId="7" borderId="1" xfId="0" applyFont="1" applyFill="1" applyBorder="1"/>
    <xf numFmtId="0" fontId="32" fillId="0" borderId="0" xfId="0" applyFont="1" applyBorder="1"/>
    <xf numFmtId="0" fontId="32" fillId="0" borderId="0" xfId="0" applyFont="1" applyBorder="1" applyAlignment="1">
      <alignment wrapText="1"/>
    </xf>
    <xf numFmtId="0" fontId="32" fillId="7" borderId="13" xfId="0" applyFont="1" applyFill="1" applyBorder="1"/>
    <xf numFmtId="0" fontId="32" fillId="7" borderId="4" xfId="0" quotePrefix="1" applyFont="1" applyFill="1" applyBorder="1"/>
    <xf numFmtId="0" fontId="33" fillId="7" borderId="4" xfId="0" applyFont="1" applyFill="1" applyBorder="1"/>
    <xf numFmtId="0" fontId="32" fillId="7" borderId="4" xfId="0" applyFont="1" applyFill="1" applyBorder="1"/>
    <xf numFmtId="0" fontId="32" fillId="7" borderId="14" xfId="0" applyFont="1" applyFill="1" applyBorder="1" applyAlignment="1">
      <alignment wrapText="1"/>
    </xf>
    <xf numFmtId="0" fontId="34" fillId="0" borderId="0" xfId="0" applyFont="1"/>
    <xf numFmtId="9" fontId="0" fillId="0" borderId="0" xfId="0" applyNumberFormat="1"/>
    <xf numFmtId="0" fontId="35" fillId="0" borderId="0" xfId="0" applyFont="1" applyBorder="1"/>
    <xf numFmtId="0" fontId="32" fillId="0" borderId="0" xfId="0" applyFont="1" applyBorder="1" applyAlignment="1">
      <alignment vertical="center" wrapText="1"/>
    </xf>
    <xf numFmtId="0" fontId="0" fillId="0" borderId="11" xfId="0" applyBorder="1"/>
    <xf numFmtId="9" fontId="0" fillId="0" borderId="11" xfId="0" applyNumberFormat="1" applyBorder="1"/>
    <xf numFmtId="0" fontId="1" fillId="0" borderId="0" xfId="0" applyFont="1"/>
    <xf numFmtId="0" fontId="32" fillId="7" borderId="1" xfId="0" applyNumberFormat="1" applyFont="1" applyFill="1" applyBorder="1" applyAlignment="1">
      <alignment wrapText="1"/>
    </xf>
    <xf numFmtId="0" fontId="32" fillId="7" borderId="1" xfId="0" applyFont="1" applyFill="1" applyBorder="1" applyAlignment="1">
      <alignment vertical="top" wrapText="1"/>
    </xf>
    <xf numFmtId="0" fontId="32" fillId="7" borderId="1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4" fontId="3" fillId="5" borderId="1" xfId="0" applyNumberFormat="1" applyFont="1" applyFill="1" applyBorder="1" applyAlignment="1" applyProtection="1">
      <alignment horizontal="center" vertical="center"/>
    </xf>
    <xf numFmtId="3" fontId="17" fillId="0" borderId="8" xfId="0" applyNumberFormat="1" applyFont="1" applyBorder="1" applyAlignment="1" applyProtection="1">
      <alignment vertical="center"/>
    </xf>
    <xf numFmtId="3" fontId="17" fillId="0" borderId="0" xfId="0" applyNumberFormat="1" applyFont="1" applyBorder="1" applyAlignment="1" applyProtection="1">
      <alignment vertical="center"/>
    </xf>
    <xf numFmtId="165" fontId="4" fillId="4" borderId="13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Protection="1"/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" fontId="3" fillId="0" borderId="0" xfId="0" quotePrefix="1" applyNumberFormat="1" applyFont="1" applyFill="1" applyBorder="1" applyAlignment="1" applyProtection="1">
      <alignment vertical="center"/>
    </xf>
    <xf numFmtId="4" fontId="26" fillId="6" borderId="6" xfId="0" applyNumberFormat="1" applyFont="1" applyFill="1" applyBorder="1" applyProtection="1"/>
    <xf numFmtId="0" fontId="3" fillId="6" borderId="0" xfId="0" applyFont="1" applyFill="1" applyAlignment="1" applyProtection="1"/>
    <xf numFmtId="0" fontId="26" fillId="6" borderId="2" xfId="0" applyFont="1" applyFill="1" applyBorder="1" applyAlignment="1" applyProtection="1">
      <alignment horizontal="center" vertical="top"/>
    </xf>
    <xf numFmtId="0" fontId="26" fillId="6" borderId="13" xfId="0" applyFont="1" applyFill="1" applyBorder="1" applyAlignment="1" applyProtection="1">
      <alignment horizontal="center" vertical="top" wrapText="1"/>
    </xf>
    <xf numFmtId="0" fontId="26" fillId="6" borderId="5" xfId="0" applyFont="1" applyFill="1" applyBorder="1" applyAlignment="1" applyProtection="1">
      <alignment horizontal="center" vertical="top" wrapText="1"/>
    </xf>
    <xf numFmtId="4" fontId="26" fillId="6" borderId="13" xfId="0" applyNumberFormat="1" applyFont="1" applyFill="1" applyBorder="1" applyAlignment="1" applyProtection="1">
      <alignment horizontal="center" vertical="top" wrapText="1"/>
    </xf>
    <xf numFmtId="0" fontId="26" fillId="6" borderId="1" xfId="0" applyFont="1" applyFill="1" applyBorder="1" applyAlignment="1" applyProtection="1">
      <alignment horizontal="center" vertical="top" wrapText="1"/>
    </xf>
    <xf numFmtId="0" fontId="26" fillId="6" borderId="1" xfId="0" applyFont="1" applyFill="1" applyBorder="1" applyAlignment="1" applyProtection="1">
      <alignment horizontal="center" vertical="top"/>
    </xf>
    <xf numFmtId="0" fontId="26" fillId="6" borderId="4" xfId="0" applyFont="1" applyFill="1" applyBorder="1" applyAlignment="1" applyProtection="1">
      <alignment vertical="top"/>
    </xf>
    <xf numFmtId="0" fontId="4" fillId="6" borderId="6" xfId="0" applyFont="1" applyFill="1" applyBorder="1" applyProtection="1"/>
    <xf numFmtId="0" fontId="26" fillId="6" borderId="9" xfId="0" applyFont="1" applyFill="1" applyBorder="1" applyAlignment="1" applyProtection="1">
      <alignment vertical="top"/>
    </xf>
    <xf numFmtId="0" fontId="44" fillId="6" borderId="0" xfId="0" applyFont="1" applyFill="1" applyAlignment="1">
      <alignment vertical="top"/>
    </xf>
    <xf numFmtId="0" fontId="26" fillId="6" borderId="0" xfId="0" applyFont="1" applyFill="1" applyAlignment="1" applyProtection="1"/>
    <xf numFmtId="0" fontId="4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left"/>
    </xf>
    <xf numFmtId="3" fontId="29" fillId="6" borderId="16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 applyProtection="1">
      <alignment horizontal="left"/>
      <protection locked="0"/>
    </xf>
    <xf numFmtId="4" fontId="6" fillId="2" borderId="16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0" fontId="32" fillId="0" borderId="0" xfId="0" applyFont="1" applyFill="1" applyBorder="1" applyAlignment="1">
      <alignment vertical="center" wrapText="1"/>
    </xf>
    <xf numFmtId="10" fontId="0" fillId="0" borderId="0" xfId="0" applyNumberFormat="1" applyProtection="1"/>
    <xf numFmtId="165" fontId="38" fillId="0" borderId="0" xfId="0" applyNumberFormat="1" applyFont="1" applyProtection="1"/>
    <xf numFmtId="167" fontId="38" fillId="0" borderId="0" xfId="0" applyNumberFormat="1" applyFont="1" applyProtection="1"/>
    <xf numFmtId="0" fontId="33" fillId="7" borderId="1" xfId="0" applyFont="1" applyFill="1" applyBorder="1" applyAlignment="1">
      <alignment wrapText="1"/>
    </xf>
    <xf numFmtId="0" fontId="36" fillId="0" borderId="0" xfId="0" applyFont="1" applyBorder="1" applyAlignment="1">
      <alignment vertical="center" wrapText="1"/>
    </xf>
    <xf numFmtId="0" fontId="3" fillId="0" borderId="0" xfId="0" quotePrefix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4" fontId="38" fillId="0" borderId="0" xfId="0" applyNumberFormat="1" applyFont="1" applyProtection="1"/>
    <xf numFmtId="0" fontId="17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47" fillId="0" borderId="0" xfId="0" applyFont="1" applyProtection="1"/>
    <xf numFmtId="0" fontId="44" fillId="8" borderId="8" xfId="0" applyFont="1" applyFill="1" applyBorder="1" applyAlignment="1" applyProtection="1">
      <alignment horizontal="left"/>
      <protection locked="0"/>
    </xf>
    <xf numFmtId="0" fontId="44" fillId="8" borderId="0" xfId="0" applyFont="1" applyFill="1" applyBorder="1" applyAlignment="1" applyProtection="1">
      <alignment horizontal="left"/>
      <protection locked="0"/>
    </xf>
    <xf numFmtId="0" fontId="44" fillId="8" borderId="9" xfId="0" applyFont="1" applyFill="1" applyBorder="1" applyAlignment="1" applyProtection="1">
      <alignment horizontal="left"/>
      <protection locked="0"/>
    </xf>
    <xf numFmtId="0" fontId="44" fillId="8" borderId="10" xfId="0" applyFont="1" applyFill="1" applyBorder="1" applyAlignment="1" applyProtection="1">
      <alignment horizontal="left"/>
      <protection locked="0"/>
    </xf>
    <xf numFmtId="0" fontId="44" fillId="8" borderId="11" xfId="0" applyFont="1" applyFill="1" applyBorder="1" applyAlignment="1" applyProtection="1">
      <alignment horizontal="left"/>
      <protection locked="0"/>
    </xf>
    <xf numFmtId="0" fontId="44" fillId="8" borderId="12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44" fillId="8" borderId="5" xfId="0" applyFont="1" applyFill="1" applyBorder="1" applyAlignment="1" applyProtection="1">
      <alignment horizontal="left"/>
      <protection locked="0"/>
    </xf>
    <xf numFmtId="0" fontId="44" fillId="8" borderId="6" xfId="0" applyFont="1" applyFill="1" applyBorder="1" applyAlignment="1" applyProtection="1">
      <alignment horizontal="left"/>
      <protection locked="0"/>
    </xf>
    <xf numFmtId="0" fontId="44" fillId="8" borderId="7" xfId="0" applyFont="1" applyFill="1" applyBorder="1" applyAlignment="1" applyProtection="1">
      <alignment horizontal="left"/>
      <protection locked="0"/>
    </xf>
    <xf numFmtId="4" fontId="17" fillId="0" borderId="8" xfId="0" applyNumberFormat="1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 vertical="center" wrapText="1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 horizontal="center"/>
      <protection locked="0"/>
    </xf>
    <xf numFmtId="0" fontId="22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</xf>
    <xf numFmtId="3" fontId="28" fillId="0" borderId="2" xfId="0" applyNumberFormat="1" applyFont="1" applyBorder="1" applyAlignment="1" applyProtection="1">
      <alignment horizontal="left" vertical="center"/>
    </xf>
    <xf numFmtId="3" fontId="28" fillId="0" borderId="15" xfId="0" applyNumberFormat="1" applyFont="1" applyBorder="1" applyAlignment="1" applyProtection="1">
      <alignment horizontal="left" vertical="center"/>
    </xf>
    <xf numFmtId="3" fontId="28" fillId="0" borderId="3" xfId="0" applyNumberFormat="1" applyFont="1" applyBorder="1" applyAlignment="1" applyProtection="1">
      <alignment horizontal="left" vertical="center"/>
    </xf>
    <xf numFmtId="3" fontId="22" fillId="2" borderId="2" xfId="0" applyNumberFormat="1" applyFont="1" applyFill="1" applyBorder="1" applyAlignment="1" applyProtection="1">
      <alignment horizontal="center" vertical="center"/>
      <protection locked="0"/>
    </xf>
    <xf numFmtId="3" fontId="22" fillId="2" borderId="15" xfId="0" applyNumberFormat="1" applyFont="1" applyFill="1" applyBorder="1" applyAlignment="1" applyProtection="1">
      <alignment horizontal="center" vertical="center"/>
      <protection locked="0"/>
    </xf>
    <xf numFmtId="3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49" fontId="3" fillId="2" borderId="2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15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3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1066800</xdr:colOff>
      <xdr:row>5</xdr:row>
      <xdr:rowOff>2540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028700" cy="95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2" sqref="A2"/>
    </sheetView>
  </sheetViews>
  <sheetFormatPr defaultRowHeight="15" x14ac:dyDescent="0.25"/>
  <cols>
    <col min="1" max="1" width="104.140625" customWidth="1"/>
  </cols>
  <sheetData>
    <row r="1" spans="1:1" ht="62.25" customHeight="1" x14ac:dyDescent="0.25">
      <c r="A1" s="125" t="s">
        <v>62</v>
      </c>
    </row>
    <row r="2" spans="1:1" x14ac:dyDescent="0.25">
      <c r="A2" s="126"/>
    </row>
    <row r="3" spans="1:1" x14ac:dyDescent="0.25">
      <c r="A3" s="127" t="s">
        <v>63</v>
      </c>
    </row>
    <row r="4" spans="1:1" x14ac:dyDescent="0.25">
      <c r="A4" s="128" t="s">
        <v>64</v>
      </c>
    </row>
    <row r="5" spans="1:1" x14ac:dyDescent="0.25">
      <c r="A5" s="128" t="s">
        <v>43</v>
      </c>
    </row>
    <row r="6" spans="1:1" x14ac:dyDescent="0.25">
      <c r="A6" s="128" t="s">
        <v>44</v>
      </c>
    </row>
    <row r="7" spans="1:1" x14ac:dyDescent="0.25">
      <c r="A7" s="129" t="s">
        <v>99</v>
      </c>
    </row>
    <row r="8" spans="1:1" x14ac:dyDescent="0.25">
      <c r="A8" s="129" t="s">
        <v>65</v>
      </c>
    </row>
    <row r="9" spans="1:1" ht="27" customHeight="1" x14ac:dyDescent="0.25">
      <c r="A9" s="148" t="s">
        <v>66</v>
      </c>
    </row>
    <row r="10" spans="1:1" x14ac:dyDescent="0.25">
      <c r="A10" s="131"/>
    </row>
    <row r="11" spans="1:1" ht="27" customHeight="1" x14ac:dyDescent="0.25">
      <c r="A11" s="132" t="s">
        <v>89</v>
      </c>
    </row>
    <row r="12" spans="1:1" x14ac:dyDescent="0.25">
      <c r="A12" s="126"/>
    </row>
    <row r="13" spans="1:1" x14ac:dyDescent="0.25">
      <c r="A13" s="127" t="s">
        <v>67</v>
      </c>
    </row>
    <row r="14" spans="1:1" x14ac:dyDescent="0.25">
      <c r="A14" s="127" t="s">
        <v>68</v>
      </c>
    </row>
    <row r="15" spans="1:1" x14ac:dyDescent="0.25">
      <c r="A15" s="126"/>
    </row>
    <row r="16" spans="1:1" x14ac:dyDescent="0.25">
      <c r="A16" s="133" t="s">
        <v>45</v>
      </c>
    </row>
    <row r="17" spans="1:4" x14ac:dyDescent="0.25">
      <c r="A17" s="134" t="s">
        <v>69</v>
      </c>
    </row>
    <row r="18" spans="1:4" x14ac:dyDescent="0.25">
      <c r="A18" s="134" t="s">
        <v>70</v>
      </c>
    </row>
    <row r="19" spans="1:4" x14ac:dyDescent="0.25">
      <c r="A19" s="134" t="s">
        <v>71</v>
      </c>
    </row>
    <row r="20" spans="1:4" x14ac:dyDescent="0.25">
      <c r="A20" s="134" t="s">
        <v>90</v>
      </c>
    </row>
    <row r="21" spans="1:4" x14ac:dyDescent="0.25">
      <c r="A21" s="135"/>
    </row>
    <row r="22" spans="1:4" x14ac:dyDescent="0.25">
      <c r="A22" s="136" t="s">
        <v>72</v>
      </c>
    </row>
    <row r="23" spans="1:4" ht="27" customHeight="1" x14ac:dyDescent="0.25">
      <c r="A23" s="137" t="s">
        <v>91</v>
      </c>
    </row>
    <row r="24" spans="1:4" x14ac:dyDescent="0.25">
      <c r="A24" s="131"/>
    </row>
    <row r="25" spans="1:4" ht="27" customHeight="1" x14ac:dyDescent="0.25">
      <c r="A25" s="132" t="s">
        <v>82</v>
      </c>
      <c r="C25" s="138"/>
    </row>
    <row r="26" spans="1:4" x14ac:dyDescent="0.25">
      <c r="A26" s="132" t="s">
        <v>87</v>
      </c>
      <c r="D26" s="139"/>
    </row>
    <row r="27" spans="1:4" x14ac:dyDescent="0.25">
      <c r="A27" s="132" t="s">
        <v>46</v>
      </c>
      <c r="D27" s="139"/>
    </row>
    <row r="28" spans="1:4" x14ac:dyDescent="0.25">
      <c r="A28" s="140"/>
      <c r="D28" s="139"/>
    </row>
    <row r="29" spans="1:4" x14ac:dyDescent="0.25">
      <c r="A29" s="131" t="s">
        <v>88</v>
      </c>
      <c r="D29" s="139"/>
    </row>
    <row r="30" spans="1:4" ht="27" customHeight="1" x14ac:dyDescent="0.25">
      <c r="A30" s="132" t="s">
        <v>95</v>
      </c>
      <c r="D30" s="139"/>
    </row>
    <row r="31" spans="1:4" ht="27" customHeight="1" x14ac:dyDescent="0.25">
      <c r="A31" s="132" t="s">
        <v>73</v>
      </c>
      <c r="D31" s="139"/>
    </row>
    <row r="32" spans="1:4" x14ac:dyDescent="0.25">
      <c r="A32" s="132"/>
    </row>
    <row r="33" spans="1:5" x14ac:dyDescent="0.25">
      <c r="A33" s="132" t="s">
        <v>85</v>
      </c>
    </row>
    <row r="34" spans="1:5" x14ac:dyDescent="0.25">
      <c r="A34" s="141" t="s">
        <v>74</v>
      </c>
    </row>
    <row r="35" spans="1:5" ht="27" customHeight="1" x14ac:dyDescent="0.25">
      <c r="A35" s="195" t="s">
        <v>101</v>
      </c>
    </row>
    <row r="36" spans="1:5" ht="37.5" customHeight="1" x14ac:dyDescent="0.25">
      <c r="A36" s="141" t="s">
        <v>103</v>
      </c>
    </row>
    <row r="37" spans="1:5" x14ac:dyDescent="0.25">
      <c r="A37" s="141" t="s">
        <v>104</v>
      </c>
      <c r="C37" s="144" t="s">
        <v>60</v>
      </c>
      <c r="D37" s="139"/>
    </row>
    <row r="38" spans="1:5" ht="27" customHeight="1" x14ac:dyDescent="0.25">
      <c r="A38" s="190" t="s">
        <v>75</v>
      </c>
      <c r="C38" t="s">
        <v>51</v>
      </c>
      <c r="D38" s="139">
        <v>1</v>
      </c>
      <c r="E38" s="186" t="s">
        <v>55</v>
      </c>
    </row>
    <row r="39" spans="1:5" ht="15" customHeight="1" x14ac:dyDescent="0.25">
      <c r="A39" s="145" t="s">
        <v>76</v>
      </c>
      <c r="C39" t="s">
        <v>52</v>
      </c>
      <c r="D39" s="139">
        <v>0.2</v>
      </c>
      <c r="E39" s="186" t="s">
        <v>55</v>
      </c>
    </row>
    <row r="40" spans="1:5" ht="15" customHeight="1" x14ac:dyDescent="0.25">
      <c r="A40" s="141"/>
      <c r="C40" t="s">
        <v>53</v>
      </c>
      <c r="D40" s="139">
        <v>0.5</v>
      </c>
      <c r="E40" s="186" t="s">
        <v>55</v>
      </c>
    </row>
    <row r="41" spans="1:5" ht="15" customHeight="1" x14ac:dyDescent="0.25">
      <c r="A41" s="141" t="s">
        <v>86</v>
      </c>
      <c r="C41" s="142" t="s">
        <v>54</v>
      </c>
      <c r="D41" s="143">
        <v>1</v>
      </c>
      <c r="E41" s="187" t="s">
        <v>56</v>
      </c>
    </row>
    <row r="42" spans="1:5" ht="15" customHeight="1" x14ac:dyDescent="0.25">
      <c r="A42" s="132" t="s">
        <v>100</v>
      </c>
      <c r="C42" s="184" t="s">
        <v>57</v>
      </c>
      <c r="D42" s="185">
        <f>((8*1)+(2*0.2)+(2*0.5))/12</f>
        <v>0.78333333333333333</v>
      </c>
      <c r="E42" t="s">
        <v>58</v>
      </c>
    </row>
    <row r="43" spans="1:5" ht="15" customHeight="1" x14ac:dyDescent="0.25">
      <c r="A43" s="141" t="s">
        <v>105</v>
      </c>
      <c r="E43" t="s">
        <v>59</v>
      </c>
    </row>
    <row r="44" spans="1:5" ht="27" customHeight="1" x14ac:dyDescent="0.25">
      <c r="A44" s="132" t="s">
        <v>106</v>
      </c>
      <c r="D44" s="139"/>
    </row>
    <row r="45" spans="1:5" ht="27" customHeight="1" x14ac:dyDescent="0.25">
      <c r="A45" s="195" t="s">
        <v>102</v>
      </c>
      <c r="D45" s="139"/>
    </row>
    <row r="46" spans="1:5" x14ac:dyDescent="0.25">
      <c r="A46" s="146" t="s">
        <v>47</v>
      </c>
      <c r="D46" s="139"/>
    </row>
    <row r="47" spans="1:5" x14ac:dyDescent="0.25">
      <c r="A47" s="132" t="s">
        <v>96</v>
      </c>
      <c r="C47" s="188"/>
      <c r="D47" s="189"/>
      <c r="E47" s="188"/>
    </row>
    <row r="48" spans="1:5" ht="51" customHeight="1" x14ac:dyDescent="0.25">
      <c r="A48" s="147" t="s">
        <v>92</v>
      </c>
      <c r="C48" s="184"/>
      <c r="D48" s="185"/>
    </row>
    <row r="49" spans="1:1" x14ac:dyDescent="0.25">
      <c r="A49" s="132" t="s">
        <v>97</v>
      </c>
    </row>
    <row r="50" spans="1:1" x14ac:dyDescent="0.25">
      <c r="A50" s="131"/>
    </row>
    <row r="51" spans="1:1" x14ac:dyDescent="0.25">
      <c r="A51" s="130" t="s">
        <v>77</v>
      </c>
    </row>
    <row r="52" spans="1:1" x14ac:dyDescent="0.25">
      <c r="A52" s="131"/>
    </row>
    <row r="53" spans="1:1" x14ac:dyDescent="0.25">
      <c r="A53" s="127" t="s">
        <v>79</v>
      </c>
    </row>
    <row r="54" spans="1:1" x14ac:dyDescent="0.25">
      <c r="A54" s="131" t="s">
        <v>80</v>
      </c>
    </row>
    <row r="55" spans="1:1" x14ac:dyDescent="0.25">
      <c r="A55" s="131" t="s">
        <v>81</v>
      </c>
    </row>
    <row r="56" spans="1:1" ht="27" customHeight="1" x14ac:dyDescent="0.25">
      <c r="A56" s="148" t="s">
        <v>61</v>
      </c>
    </row>
    <row r="57" spans="1:1" x14ac:dyDescent="0.25">
      <c r="A57" s="131"/>
    </row>
    <row r="58" spans="1:1" ht="37.5" customHeight="1" x14ac:dyDescent="0.25">
      <c r="A58" s="194" t="s">
        <v>78</v>
      </c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STMkSp38xlyd53LdTK5qfXRMQd1z/aHsKBwJheJpHylwX5P4c3e6rbZpR+mD5CRJcArJXED353Ywq9cUIBdVig==" saltValue="WM+RoOpL56IrNPURXAr/TQ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PV55s60R00ZgjlV/9WGlMgHh1TdMiHnXyBfiej/e0O7Za7PJCxFPqInafGs8us1Tzf0j8yjoCCeY5Kd5mrpagw==" saltValue="fkRyYbzF6NJHDKlr+MtErQ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HqOwyL1daLa5yJzrE8rTdXn8chGUSSdtriT7cQwkUq27Mu5e4ZeK0BBBtMwoJHTCJ60os9+x23FuuvS1YwDMPw==" saltValue="wbtV3773Cep8UzQZ4bJ3xA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hfVouXnDGd50tGTIvS2FS17GyeQfCW34GbAEo6ktId85PI6qf+ZDho1dOBK/yx5Kq8G4v9yUwjBh7hCFRs6h8g==" saltValue="e7F+UAgJ3vRCp9zboYysXA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hwftDkTFvcO998KCQV6RdQcoZRLustiGPmEBDrusbvfxZhQcfEpDOb2UDydEAXSYAikiFVfW3EsaU2AusqiU7w==" saltValue="7svC1xE9zRssdNQYydGj6A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n8kVnN3Q3THbF+00J9sJInd+LMv2fae2S+lEJ5THfpRq57DBgrR1Yjlp0YuE1EnxQMK3nbWt6efLj5CD7Ac6Rw==" saltValue="hd06Fu1pgL/SebMRoNDmm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UWcX5F/HDMM9drYmj6B8eOV0Uf7CGYe8ZQ/H0zkaZSDo+iKbgeUnCetAKqnDwUEapkt0pghlas9wc5hYd7TaEw==" saltValue="hRp0zz5VorWdVYpJprHKcQ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eJ8n7UQ0r5x1WT5mFiIEgXA20vT4MjGtuz3mEW03y4l277Ll0wdkJxqvdKIQY9dUxSdutM3MN3SF0Ac7yKAb6A==" saltValue="+SryHeP4rzIJTG/WQnLpS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selection activeCell="D7" sqref="D7:E7"/>
    </sheetView>
  </sheetViews>
  <sheetFormatPr defaultColWidth="8.85546875" defaultRowHeight="15" x14ac:dyDescent="0.25"/>
  <cols>
    <col min="1" max="1" width="0.7109375" style="68" customWidth="1"/>
    <col min="2" max="2" width="21.28515625" style="68" customWidth="1"/>
    <col min="3" max="3" width="20.85546875" style="68" customWidth="1"/>
    <col min="4" max="4" width="13.85546875" style="91" customWidth="1"/>
    <col min="5" max="6" width="12" style="68" customWidth="1"/>
    <col min="7" max="7" width="12" style="92" customWidth="1"/>
    <col min="8" max="9" width="12" style="68" customWidth="1"/>
    <col min="10" max="10" width="21.42578125" style="68" customWidth="1"/>
    <col min="11" max="11" width="2.28515625" style="68" customWidth="1"/>
    <col min="12" max="12" width="8.42578125" style="68" customWidth="1"/>
    <col min="13" max="13" width="14.28515625" style="68" customWidth="1"/>
    <col min="14" max="14" width="10" style="68" customWidth="1"/>
    <col min="15" max="15" width="28" style="68" customWidth="1"/>
    <col min="16" max="16384" width="8.85546875" style="68"/>
  </cols>
  <sheetData>
    <row r="1" spans="1:15" ht="15" customHeight="1" x14ac:dyDescent="0.25">
      <c r="A1" s="65"/>
      <c r="B1" s="65"/>
      <c r="C1" s="65"/>
      <c r="D1" s="66"/>
      <c r="E1" s="65"/>
      <c r="F1" s="65"/>
      <c r="G1" s="67"/>
      <c r="H1" s="65"/>
      <c r="I1" s="65"/>
      <c r="J1" s="65"/>
      <c r="K1" s="65"/>
      <c r="L1" s="65"/>
      <c r="M1" s="65"/>
      <c r="N1" s="65"/>
    </row>
    <row r="2" spans="1:15" ht="15" customHeight="1" x14ac:dyDescent="0.25">
      <c r="A2" s="65"/>
      <c r="B2" s="65"/>
      <c r="C2" s="69" t="s">
        <v>31</v>
      </c>
      <c r="D2" s="66"/>
      <c r="E2" s="65"/>
      <c r="F2" s="65"/>
      <c r="G2" s="67"/>
      <c r="H2" s="65"/>
      <c r="I2" s="65"/>
      <c r="J2" s="65"/>
      <c r="K2" s="65"/>
      <c r="L2" s="65"/>
      <c r="M2" s="65"/>
      <c r="N2" s="65"/>
    </row>
    <row r="3" spans="1:15" ht="15" customHeight="1" x14ac:dyDescent="0.25">
      <c r="A3" s="65"/>
      <c r="B3" s="65"/>
      <c r="C3" s="69" t="s">
        <v>22</v>
      </c>
      <c r="D3" s="66"/>
      <c r="E3" s="70"/>
      <c r="F3" s="70"/>
      <c r="G3" s="71"/>
      <c r="H3" s="70"/>
      <c r="I3" s="70"/>
      <c r="J3" s="70"/>
      <c r="K3" s="70"/>
      <c r="L3" s="70"/>
      <c r="M3" s="65"/>
      <c r="N3" s="65"/>
    </row>
    <row r="4" spans="1:15" ht="15" customHeight="1" x14ac:dyDescent="0.25">
      <c r="A4" s="65"/>
      <c r="B4" s="65"/>
      <c r="C4" s="65"/>
      <c r="D4" s="66"/>
      <c r="E4" s="65"/>
      <c r="F4" s="65"/>
      <c r="G4" s="67"/>
      <c r="H4" s="65"/>
      <c r="I4" s="65"/>
      <c r="J4" s="65"/>
      <c r="K4" s="65"/>
      <c r="L4" s="65"/>
      <c r="M4" s="65"/>
      <c r="N4" s="65"/>
    </row>
    <row r="5" spans="1:15" ht="15" customHeight="1" x14ac:dyDescent="0.25">
      <c r="A5" s="65"/>
      <c r="B5" s="65"/>
      <c r="C5" s="177" t="s">
        <v>35</v>
      </c>
      <c r="D5" s="221"/>
      <c r="E5" s="222"/>
      <c r="G5" s="180" t="s">
        <v>23</v>
      </c>
      <c r="H5" s="109"/>
      <c r="J5" s="65"/>
      <c r="K5" s="65"/>
      <c r="L5" s="65"/>
      <c r="M5" s="65"/>
    </row>
    <row r="6" spans="1:15" ht="15" customHeight="1" x14ac:dyDescent="0.25">
      <c r="A6" s="65"/>
      <c r="B6" s="65"/>
      <c r="C6" s="177" t="s">
        <v>36</v>
      </c>
      <c r="D6" s="223"/>
      <c r="E6" s="224"/>
      <c r="F6" s="67"/>
      <c r="G6" s="65"/>
      <c r="H6" s="65"/>
      <c r="I6" s="65"/>
      <c r="J6" s="65"/>
      <c r="K6" s="65"/>
      <c r="L6" s="65"/>
      <c r="M6" s="65"/>
    </row>
    <row r="7" spans="1:15" ht="15" customHeight="1" x14ac:dyDescent="0.25">
      <c r="A7" s="65"/>
      <c r="B7" s="65"/>
      <c r="C7" s="178" t="s">
        <v>1</v>
      </c>
      <c r="D7" s="223"/>
      <c r="E7" s="224"/>
      <c r="F7" s="67"/>
      <c r="G7" s="65"/>
      <c r="H7" s="65"/>
      <c r="I7" s="65"/>
      <c r="J7" s="65"/>
      <c r="K7" s="65"/>
      <c r="L7" s="65"/>
      <c r="M7" s="65"/>
    </row>
    <row r="8" spans="1:15" ht="31.5" customHeight="1" x14ac:dyDescent="0.25">
      <c r="A8" s="65"/>
      <c r="B8" s="65"/>
      <c r="C8" s="179" t="s">
        <v>37</v>
      </c>
      <c r="D8" s="223"/>
      <c r="E8" s="224"/>
      <c r="F8" s="67"/>
      <c r="G8" s="65"/>
      <c r="H8" s="65"/>
      <c r="I8" s="65"/>
      <c r="J8" s="65"/>
      <c r="K8" s="65"/>
      <c r="L8" s="65"/>
      <c r="M8" s="65"/>
    </row>
    <row r="9" spans="1:15" ht="16.5" x14ac:dyDescent="0.35">
      <c r="A9" s="65"/>
      <c r="B9" s="65"/>
      <c r="C9" s="66"/>
      <c r="D9" s="65"/>
      <c r="E9" s="65"/>
      <c r="F9" s="67"/>
      <c r="G9" s="65"/>
      <c r="H9" s="65"/>
      <c r="I9" s="65"/>
      <c r="J9" s="65"/>
      <c r="L9" s="72"/>
      <c r="M9" s="173" t="s">
        <v>32</v>
      </c>
      <c r="N9" s="73"/>
      <c r="O9" s="99"/>
    </row>
    <row r="10" spans="1:15" ht="15" customHeight="1" x14ac:dyDescent="0.25">
      <c r="A10" s="65"/>
      <c r="B10" s="65"/>
      <c r="C10" s="66"/>
      <c r="D10" s="65"/>
      <c r="E10" s="65"/>
      <c r="F10" s="67"/>
      <c r="G10" s="65"/>
      <c r="H10" s="65"/>
      <c r="I10" s="65"/>
      <c r="J10" s="65"/>
      <c r="L10" s="74"/>
      <c r="M10" s="75"/>
      <c r="N10" s="75"/>
      <c r="O10" s="100"/>
    </row>
    <row r="11" spans="1:15" s="175" customFormat="1" ht="61.5" customHeight="1" x14ac:dyDescent="0.25">
      <c r="A11" s="174"/>
      <c r="B11" s="166" t="s">
        <v>38</v>
      </c>
      <c r="C11" s="167" t="s">
        <v>24</v>
      </c>
      <c r="D11" s="167" t="s">
        <v>4</v>
      </c>
      <c r="E11" s="168" t="s">
        <v>33</v>
      </c>
      <c r="F11" s="168" t="s">
        <v>8</v>
      </c>
      <c r="G11" s="169" t="s">
        <v>25</v>
      </c>
      <c r="H11" s="170" t="s">
        <v>26</v>
      </c>
      <c r="I11" s="170" t="s">
        <v>27</v>
      </c>
      <c r="J11" s="171" t="s">
        <v>28</v>
      </c>
      <c r="K11" s="172"/>
      <c r="L11" s="170" t="s">
        <v>127</v>
      </c>
      <c r="M11" s="170" t="s">
        <v>29</v>
      </c>
      <c r="N11" s="170" t="s">
        <v>30</v>
      </c>
      <c r="O11" s="171" t="s">
        <v>39</v>
      </c>
    </row>
    <row r="12" spans="1:15" ht="15" customHeight="1" x14ac:dyDescent="0.25">
      <c r="A12" s="76"/>
      <c r="B12" s="98">
        <f>'Person 1'!D3</f>
        <v>0</v>
      </c>
      <c r="C12" s="118">
        <f>'Person 1'!B24</f>
        <v>0</v>
      </c>
      <c r="D12" s="77">
        <f>'Person 1'!F32</f>
        <v>0</v>
      </c>
      <c r="E12" s="78">
        <f>'Person 1'!D45</f>
        <v>0</v>
      </c>
      <c r="F12" s="78">
        <f>'Person 1'!F40</f>
        <v>0</v>
      </c>
      <c r="G12" s="79">
        <f>E12-F12</f>
        <v>0</v>
      </c>
      <c r="H12" s="78">
        <f>'Person 1'!D44</f>
        <v>0</v>
      </c>
      <c r="I12" s="80">
        <f>E12-H12</f>
        <v>0</v>
      </c>
      <c r="J12" s="183"/>
      <c r="K12" s="81"/>
      <c r="L12" s="82">
        <f>$D12/(1720/12)</f>
        <v>0</v>
      </c>
      <c r="M12" s="80" t="e">
        <f>$E12/$H$5</f>
        <v>#DIV/0!</v>
      </c>
      <c r="N12" s="182"/>
      <c r="O12" s="181">
        <f>'Person 1'!B22</f>
        <v>0</v>
      </c>
    </row>
    <row r="13" spans="1:15" ht="15" customHeight="1" x14ac:dyDescent="0.25">
      <c r="A13" s="76"/>
      <c r="B13" s="98">
        <f>'Person 2'!D3</f>
        <v>0</v>
      </c>
      <c r="C13" s="118">
        <f>'Person 1'!B24</f>
        <v>0</v>
      </c>
      <c r="D13" s="77">
        <f>'Person 2'!F32</f>
        <v>0</v>
      </c>
      <c r="E13" s="78">
        <f>'Person 2'!D45</f>
        <v>0</v>
      </c>
      <c r="F13" s="78">
        <f>'Person 2'!F40</f>
        <v>0</v>
      </c>
      <c r="G13" s="79">
        <f t="shared" ref="G13:G26" si="0">E13-F13</f>
        <v>0</v>
      </c>
      <c r="H13" s="78">
        <f>'Person 2'!D44</f>
        <v>0</v>
      </c>
      <c r="I13" s="80">
        <f t="shared" ref="I13:I26" si="1">E13-H13</f>
        <v>0</v>
      </c>
      <c r="J13" s="183"/>
      <c r="K13" s="81"/>
      <c r="L13" s="82">
        <f t="shared" ref="L13:L26" si="2">$D13/(1720/12)</f>
        <v>0</v>
      </c>
      <c r="M13" s="80" t="e">
        <f t="shared" ref="M13:M26" si="3">$E13/$H$5</f>
        <v>#DIV/0!</v>
      </c>
      <c r="N13" s="182"/>
      <c r="O13" s="181">
        <f>'Person 2'!B22</f>
        <v>0</v>
      </c>
    </row>
    <row r="14" spans="1:15" ht="15" customHeight="1" x14ac:dyDescent="0.25">
      <c r="A14" s="76"/>
      <c r="B14" s="98">
        <f>'Person 3'!D3</f>
        <v>0</v>
      </c>
      <c r="C14" s="118">
        <f>'Person 1'!B24</f>
        <v>0</v>
      </c>
      <c r="D14" s="77">
        <f>'Person 3'!F32</f>
        <v>0</v>
      </c>
      <c r="E14" s="78">
        <f>'Person 3'!D45</f>
        <v>0</v>
      </c>
      <c r="F14" s="78">
        <f>'Person 3'!F40</f>
        <v>0</v>
      </c>
      <c r="G14" s="79">
        <f t="shared" si="0"/>
        <v>0</v>
      </c>
      <c r="H14" s="78">
        <f>'Person 3'!D44</f>
        <v>0</v>
      </c>
      <c r="I14" s="80">
        <f t="shared" si="1"/>
        <v>0</v>
      </c>
      <c r="J14" s="183"/>
      <c r="K14" s="81"/>
      <c r="L14" s="82">
        <f t="shared" si="2"/>
        <v>0</v>
      </c>
      <c r="M14" s="80" t="e">
        <f t="shared" si="3"/>
        <v>#DIV/0!</v>
      </c>
      <c r="N14" s="182"/>
      <c r="O14" s="181">
        <f>'Person 3'!B22</f>
        <v>0</v>
      </c>
    </row>
    <row r="15" spans="1:15" ht="15" customHeight="1" x14ac:dyDescent="0.25">
      <c r="A15" s="76"/>
      <c r="B15" s="98">
        <f>'Person 4'!D3</f>
        <v>0</v>
      </c>
      <c r="C15" s="118">
        <f>'Person 1'!B24</f>
        <v>0</v>
      </c>
      <c r="D15" s="77">
        <f>'Person 4'!F32</f>
        <v>0</v>
      </c>
      <c r="E15" s="78">
        <f>'Person 4'!D45</f>
        <v>0</v>
      </c>
      <c r="F15" s="78">
        <f>'Person 4'!F40</f>
        <v>0</v>
      </c>
      <c r="G15" s="79">
        <f t="shared" si="0"/>
        <v>0</v>
      </c>
      <c r="H15" s="78">
        <f>'Person 4'!D44</f>
        <v>0</v>
      </c>
      <c r="I15" s="80">
        <f t="shared" si="1"/>
        <v>0</v>
      </c>
      <c r="J15" s="183"/>
      <c r="K15" s="81"/>
      <c r="L15" s="82">
        <f t="shared" si="2"/>
        <v>0</v>
      </c>
      <c r="M15" s="80" t="e">
        <f t="shared" si="3"/>
        <v>#DIV/0!</v>
      </c>
      <c r="N15" s="182"/>
      <c r="O15" s="181">
        <f>'Person 4'!B22</f>
        <v>0</v>
      </c>
    </row>
    <row r="16" spans="1:15" ht="15" customHeight="1" x14ac:dyDescent="0.25">
      <c r="A16" s="76"/>
      <c r="B16" s="98">
        <f>'Person 5'!D3</f>
        <v>0</v>
      </c>
      <c r="C16" s="118">
        <f>'Person 1'!B24</f>
        <v>0</v>
      </c>
      <c r="D16" s="77">
        <f>'Person 5'!F32</f>
        <v>0</v>
      </c>
      <c r="E16" s="78">
        <f>'Person 5'!D45</f>
        <v>0</v>
      </c>
      <c r="F16" s="78">
        <f>'Person 5'!F40</f>
        <v>0</v>
      </c>
      <c r="G16" s="79">
        <f t="shared" si="0"/>
        <v>0</v>
      </c>
      <c r="H16" s="78">
        <f>'Person 5'!D44</f>
        <v>0</v>
      </c>
      <c r="I16" s="80">
        <f t="shared" si="1"/>
        <v>0</v>
      </c>
      <c r="J16" s="183"/>
      <c r="K16" s="81"/>
      <c r="L16" s="82">
        <f t="shared" si="2"/>
        <v>0</v>
      </c>
      <c r="M16" s="80" t="e">
        <f t="shared" si="3"/>
        <v>#DIV/0!</v>
      </c>
      <c r="N16" s="182"/>
      <c r="O16" s="181">
        <f>'Person 5'!B22</f>
        <v>0</v>
      </c>
    </row>
    <row r="17" spans="1:15" ht="15" customHeight="1" x14ac:dyDescent="0.25">
      <c r="A17" s="76"/>
      <c r="B17" s="98">
        <f>'Person 6'!D3</f>
        <v>0</v>
      </c>
      <c r="C17" s="118">
        <f>'Person 1'!B24</f>
        <v>0</v>
      </c>
      <c r="D17" s="77">
        <f>'Person 6'!F32</f>
        <v>0</v>
      </c>
      <c r="E17" s="78">
        <f>'Person 6'!D45</f>
        <v>0</v>
      </c>
      <c r="F17" s="78">
        <f>'Person 6'!F40</f>
        <v>0</v>
      </c>
      <c r="G17" s="79">
        <f t="shared" si="0"/>
        <v>0</v>
      </c>
      <c r="H17" s="78">
        <f>'Person 6'!D44</f>
        <v>0</v>
      </c>
      <c r="I17" s="80">
        <f t="shared" si="1"/>
        <v>0</v>
      </c>
      <c r="J17" s="183"/>
      <c r="K17" s="81"/>
      <c r="L17" s="82">
        <f t="shared" si="2"/>
        <v>0</v>
      </c>
      <c r="M17" s="80" t="e">
        <f t="shared" si="3"/>
        <v>#DIV/0!</v>
      </c>
      <c r="N17" s="182"/>
      <c r="O17" s="181">
        <f>'Person 6'!B22</f>
        <v>0</v>
      </c>
    </row>
    <row r="18" spans="1:15" ht="15" customHeight="1" x14ac:dyDescent="0.25">
      <c r="A18" s="76"/>
      <c r="B18" s="98">
        <f>'Person 7'!D3</f>
        <v>0</v>
      </c>
      <c r="C18" s="118">
        <f>'Person 1'!B24</f>
        <v>0</v>
      </c>
      <c r="D18" s="77">
        <f>'Person 7'!F32</f>
        <v>0</v>
      </c>
      <c r="E18" s="78">
        <f>'Person 7'!D45</f>
        <v>0</v>
      </c>
      <c r="F18" s="78">
        <f>'Person 7'!F40</f>
        <v>0</v>
      </c>
      <c r="G18" s="79">
        <f t="shared" si="0"/>
        <v>0</v>
      </c>
      <c r="H18" s="78">
        <f>'Person 7'!D44</f>
        <v>0</v>
      </c>
      <c r="I18" s="80">
        <f t="shared" si="1"/>
        <v>0</v>
      </c>
      <c r="J18" s="183"/>
      <c r="K18" s="81"/>
      <c r="L18" s="82">
        <f t="shared" si="2"/>
        <v>0</v>
      </c>
      <c r="M18" s="80" t="e">
        <f t="shared" si="3"/>
        <v>#DIV/0!</v>
      </c>
      <c r="N18" s="182"/>
      <c r="O18" s="181">
        <f>'Person 7'!B22</f>
        <v>0</v>
      </c>
    </row>
    <row r="19" spans="1:15" ht="15" customHeight="1" x14ac:dyDescent="0.25">
      <c r="A19" s="76"/>
      <c r="B19" s="98">
        <f>'Person 8'!D3</f>
        <v>0</v>
      </c>
      <c r="C19" s="118">
        <f>'Person 1'!B24</f>
        <v>0</v>
      </c>
      <c r="D19" s="77">
        <f>'Person 8'!F32</f>
        <v>0</v>
      </c>
      <c r="E19" s="78">
        <f>'Person 8'!D45</f>
        <v>0</v>
      </c>
      <c r="F19" s="78">
        <f>'Person 8'!F40</f>
        <v>0</v>
      </c>
      <c r="G19" s="79">
        <f t="shared" si="0"/>
        <v>0</v>
      </c>
      <c r="H19" s="78">
        <f>'Person 8'!D44</f>
        <v>0</v>
      </c>
      <c r="I19" s="80">
        <f t="shared" si="1"/>
        <v>0</v>
      </c>
      <c r="J19" s="183"/>
      <c r="K19" s="81"/>
      <c r="L19" s="82">
        <f t="shared" si="2"/>
        <v>0</v>
      </c>
      <c r="M19" s="80" t="e">
        <f t="shared" si="3"/>
        <v>#DIV/0!</v>
      </c>
      <c r="N19" s="182"/>
      <c r="O19" s="181">
        <f>'Person 8'!B22</f>
        <v>0</v>
      </c>
    </row>
    <row r="20" spans="1:15" ht="15" customHeight="1" x14ac:dyDescent="0.25">
      <c r="A20" s="76"/>
      <c r="B20" s="98">
        <f>'Person 9'!D3</f>
        <v>0</v>
      </c>
      <c r="C20" s="118">
        <f>'Person 1'!B24</f>
        <v>0</v>
      </c>
      <c r="D20" s="77">
        <f>'Person 9'!F32</f>
        <v>0</v>
      </c>
      <c r="E20" s="78">
        <f>'Person 9'!D45</f>
        <v>0</v>
      </c>
      <c r="F20" s="78">
        <f>'Person 9'!F40</f>
        <v>0</v>
      </c>
      <c r="G20" s="79">
        <f t="shared" si="0"/>
        <v>0</v>
      </c>
      <c r="H20" s="78">
        <f>'Person 9'!D44</f>
        <v>0</v>
      </c>
      <c r="I20" s="80">
        <f t="shared" si="1"/>
        <v>0</v>
      </c>
      <c r="J20" s="183"/>
      <c r="K20" s="81"/>
      <c r="L20" s="82">
        <f t="shared" si="2"/>
        <v>0</v>
      </c>
      <c r="M20" s="80" t="e">
        <f t="shared" si="3"/>
        <v>#DIV/0!</v>
      </c>
      <c r="N20" s="182"/>
      <c r="O20" s="181">
        <f>'Person 9'!B22</f>
        <v>0</v>
      </c>
    </row>
    <row r="21" spans="1:15" ht="15" customHeight="1" x14ac:dyDescent="0.25">
      <c r="A21" s="76"/>
      <c r="B21" s="98">
        <f>'Person 10'!D3</f>
        <v>0</v>
      </c>
      <c r="C21" s="118">
        <f>'Person 1'!B24</f>
        <v>0</v>
      </c>
      <c r="D21" s="77">
        <f>'Person 10'!F32</f>
        <v>0</v>
      </c>
      <c r="E21" s="78">
        <f>'Person 10'!D45</f>
        <v>0</v>
      </c>
      <c r="F21" s="78">
        <f>'Person 10'!F40</f>
        <v>0</v>
      </c>
      <c r="G21" s="79">
        <f t="shared" si="0"/>
        <v>0</v>
      </c>
      <c r="H21" s="78">
        <f>'Person 10'!D44</f>
        <v>0</v>
      </c>
      <c r="I21" s="80">
        <f t="shared" si="1"/>
        <v>0</v>
      </c>
      <c r="J21" s="183"/>
      <c r="K21" s="81"/>
      <c r="L21" s="82">
        <f t="shared" si="2"/>
        <v>0</v>
      </c>
      <c r="M21" s="80" t="e">
        <f t="shared" si="3"/>
        <v>#DIV/0!</v>
      </c>
      <c r="N21" s="182"/>
      <c r="O21" s="181">
        <f>'Person 10'!B22</f>
        <v>0</v>
      </c>
    </row>
    <row r="22" spans="1:15" ht="15" customHeight="1" x14ac:dyDescent="0.25">
      <c r="A22" s="76"/>
      <c r="B22" s="98">
        <f>'Person 11'!D3</f>
        <v>0</v>
      </c>
      <c r="C22" s="118">
        <f>'Person 1'!B24</f>
        <v>0</v>
      </c>
      <c r="D22" s="77">
        <f>'Person 11'!F32</f>
        <v>0</v>
      </c>
      <c r="E22" s="78">
        <f>'Person 11'!D45</f>
        <v>0</v>
      </c>
      <c r="F22" s="78">
        <f>'Person 11'!F40</f>
        <v>0</v>
      </c>
      <c r="G22" s="79">
        <f t="shared" si="0"/>
        <v>0</v>
      </c>
      <c r="H22" s="78">
        <f>'Person 11'!D44</f>
        <v>0</v>
      </c>
      <c r="I22" s="80">
        <f t="shared" si="1"/>
        <v>0</v>
      </c>
      <c r="J22" s="183"/>
      <c r="K22" s="81"/>
      <c r="L22" s="82">
        <f t="shared" si="2"/>
        <v>0</v>
      </c>
      <c r="M22" s="80" t="e">
        <f t="shared" si="3"/>
        <v>#DIV/0!</v>
      </c>
      <c r="N22" s="182"/>
      <c r="O22" s="181">
        <f>'Person 11'!B22</f>
        <v>0</v>
      </c>
    </row>
    <row r="23" spans="1:15" ht="15" customHeight="1" x14ac:dyDescent="0.25">
      <c r="A23" s="76"/>
      <c r="B23" s="98">
        <f>'Person 12'!D3</f>
        <v>0</v>
      </c>
      <c r="C23" s="118">
        <f>'Person 1'!B24</f>
        <v>0</v>
      </c>
      <c r="D23" s="77">
        <f>'Person 12'!F32</f>
        <v>0</v>
      </c>
      <c r="E23" s="78">
        <f>'Person 12'!D45</f>
        <v>0</v>
      </c>
      <c r="F23" s="78">
        <f>'Person 12'!F40</f>
        <v>0</v>
      </c>
      <c r="G23" s="79">
        <f t="shared" si="0"/>
        <v>0</v>
      </c>
      <c r="H23" s="78">
        <f>'Person 12'!D44</f>
        <v>0</v>
      </c>
      <c r="I23" s="80">
        <f t="shared" si="1"/>
        <v>0</v>
      </c>
      <c r="J23" s="183"/>
      <c r="K23" s="81"/>
      <c r="L23" s="82">
        <f t="shared" si="2"/>
        <v>0</v>
      </c>
      <c r="M23" s="80" t="e">
        <f t="shared" si="3"/>
        <v>#DIV/0!</v>
      </c>
      <c r="N23" s="182"/>
      <c r="O23" s="181">
        <f>'Person 12'!B22</f>
        <v>0</v>
      </c>
    </row>
    <row r="24" spans="1:15" ht="15" customHeight="1" x14ac:dyDescent="0.25">
      <c r="A24" s="76"/>
      <c r="B24" s="98">
        <f>'Person 13'!D3</f>
        <v>0</v>
      </c>
      <c r="C24" s="118">
        <f>'Person 1'!B24</f>
        <v>0</v>
      </c>
      <c r="D24" s="77">
        <f>'Person 13'!F32</f>
        <v>0</v>
      </c>
      <c r="E24" s="78">
        <f>'Person 13'!D45</f>
        <v>0</v>
      </c>
      <c r="F24" s="78">
        <f>'Person 13'!F40</f>
        <v>0</v>
      </c>
      <c r="G24" s="79">
        <f t="shared" si="0"/>
        <v>0</v>
      </c>
      <c r="H24" s="78">
        <f>'Person 13'!D44</f>
        <v>0</v>
      </c>
      <c r="I24" s="80">
        <f t="shared" si="1"/>
        <v>0</v>
      </c>
      <c r="J24" s="183"/>
      <c r="K24" s="81"/>
      <c r="L24" s="82">
        <f t="shared" si="2"/>
        <v>0</v>
      </c>
      <c r="M24" s="80" t="e">
        <f t="shared" si="3"/>
        <v>#DIV/0!</v>
      </c>
      <c r="N24" s="182"/>
      <c r="O24" s="181">
        <f>'Person 13'!B22</f>
        <v>0</v>
      </c>
    </row>
    <row r="25" spans="1:15" ht="15" customHeight="1" x14ac:dyDescent="0.25">
      <c r="A25" s="76"/>
      <c r="B25" s="98">
        <f>'Person 14'!D3</f>
        <v>0</v>
      </c>
      <c r="C25" s="118">
        <f>'Person 1'!B24</f>
        <v>0</v>
      </c>
      <c r="D25" s="77">
        <f>'Person 14'!F32</f>
        <v>0</v>
      </c>
      <c r="E25" s="78">
        <f>'Person 14'!D45</f>
        <v>0</v>
      </c>
      <c r="F25" s="78">
        <f>'Person 14'!F40</f>
        <v>0</v>
      </c>
      <c r="G25" s="79">
        <f t="shared" si="0"/>
        <v>0</v>
      </c>
      <c r="H25" s="78">
        <f>'Person 14'!D44</f>
        <v>0</v>
      </c>
      <c r="I25" s="80">
        <f t="shared" si="1"/>
        <v>0</v>
      </c>
      <c r="J25" s="183"/>
      <c r="K25" s="81"/>
      <c r="L25" s="82">
        <f t="shared" si="2"/>
        <v>0</v>
      </c>
      <c r="M25" s="80" t="e">
        <f t="shared" si="3"/>
        <v>#DIV/0!</v>
      </c>
      <c r="N25" s="182"/>
      <c r="O25" s="181">
        <f>'Person 14'!B22</f>
        <v>0</v>
      </c>
    </row>
    <row r="26" spans="1:15" ht="15" customHeight="1" x14ac:dyDescent="0.25">
      <c r="A26" s="76"/>
      <c r="B26" s="98">
        <f>'Person 15'!D3</f>
        <v>0</v>
      </c>
      <c r="C26" s="118">
        <f>'Person 1'!B24</f>
        <v>0</v>
      </c>
      <c r="D26" s="77">
        <f>'Person 15'!F32</f>
        <v>0</v>
      </c>
      <c r="E26" s="78">
        <f>'Person 15'!D45</f>
        <v>0</v>
      </c>
      <c r="F26" s="78">
        <f>'Person 15'!F40</f>
        <v>0</v>
      </c>
      <c r="G26" s="79">
        <f t="shared" si="0"/>
        <v>0</v>
      </c>
      <c r="H26" s="78">
        <f>'Person 15'!D44</f>
        <v>0</v>
      </c>
      <c r="I26" s="80">
        <f t="shared" si="1"/>
        <v>0</v>
      </c>
      <c r="J26" s="183"/>
      <c r="K26" s="81"/>
      <c r="L26" s="82">
        <f t="shared" si="2"/>
        <v>0</v>
      </c>
      <c r="M26" s="80" t="e">
        <f t="shared" si="3"/>
        <v>#DIV/0!</v>
      </c>
      <c r="N26" s="182"/>
      <c r="O26" s="181">
        <f>'Person 15'!B22</f>
        <v>0</v>
      </c>
    </row>
    <row r="27" spans="1:15" ht="15" customHeight="1" x14ac:dyDescent="0.3">
      <c r="A27" s="101"/>
      <c r="B27" s="102"/>
      <c r="C27" s="103"/>
      <c r="D27" s="108" t="s">
        <v>34</v>
      </c>
      <c r="E27" s="119">
        <f>SUM(E12:E26)</f>
        <v>0</v>
      </c>
      <c r="F27" s="83">
        <f>SUM(F12:F26)</f>
        <v>0</v>
      </c>
      <c r="G27" s="84">
        <f>SUM(G12:G26)</f>
        <v>0</v>
      </c>
      <c r="H27" s="84">
        <f>SUM(H12:H26)</f>
        <v>0</v>
      </c>
      <c r="I27" s="84">
        <f>SUM(I12:I26)</f>
        <v>0</v>
      </c>
      <c r="J27" s="105"/>
      <c r="K27" s="104"/>
      <c r="L27" s="85">
        <f>SUM(L12:L26)</f>
        <v>0</v>
      </c>
      <c r="M27" s="84" t="e">
        <f>SUM(M12:M26)</f>
        <v>#DIV/0!</v>
      </c>
      <c r="N27" s="106"/>
      <c r="O27" s="107"/>
    </row>
    <row r="28" spans="1:15" x14ac:dyDescent="0.25">
      <c r="A28" s="86"/>
      <c r="B28" s="86"/>
      <c r="C28" s="86"/>
      <c r="D28" s="108"/>
      <c r="E28" s="164"/>
      <c r="F28" s="87"/>
      <c r="G28" s="88"/>
      <c r="H28" s="87"/>
      <c r="I28" s="87"/>
      <c r="J28" s="87"/>
      <c r="K28" s="87"/>
      <c r="L28" s="87"/>
      <c r="M28" s="87"/>
      <c r="N28" s="65"/>
      <c r="O28" s="65"/>
    </row>
    <row r="29" spans="1:15" x14ac:dyDescent="0.25">
      <c r="A29" s="89"/>
      <c r="B29" s="176" t="s">
        <v>49</v>
      </c>
      <c r="C29" s="165"/>
      <c r="D29" s="165"/>
      <c r="E29" s="165"/>
      <c r="F29" s="165"/>
      <c r="G29" s="165"/>
      <c r="H29" s="165"/>
      <c r="I29" s="165"/>
      <c r="J29" s="87"/>
      <c r="K29" s="87"/>
      <c r="L29" s="87"/>
      <c r="M29" s="87"/>
      <c r="N29" s="65"/>
      <c r="O29" s="65"/>
    </row>
    <row r="30" spans="1:15" x14ac:dyDescent="0.25">
      <c r="A30" s="90"/>
      <c r="B30" s="225"/>
      <c r="C30" s="226"/>
      <c r="D30" s="226"/>
      <c r="E30" s="226"/>
      <c r="F30" s="226"/>
      <c r="G30" s="226"/>
      <c r="H30" s="226"/>
      <c r="I30" s="227"/>
      <c r="J30" s="65"/>
      <c r="K30" s="65"/>
      <c r="L30" s="65"/>
      <c r="M30" s="65"/>
      <c r="N30" s="65"/>
      <c r="O30" s="65"/>
    </row>
    <row r="31" spans="1:15" x14ac:dyDescent="0.25">
      <c r="A31" s="90"/>
      <c r="B31" s="215"/>
      <c r="C31" s="216"/>
      <c r="D31" s="216"/>
      <c r="E31" s="216"/>
      <c r="F31" s="216"/>
      <c r="G31" s="216"/>
      <c r="H31" s="216"/>
      <c r="I31" s="217"/>
      <c r="J31" s="65"/>
      <c r="K31" s="65"/>
      <c r="L31" s="65"/>
      <c r="M31" s="65"/>
      <c r="N31" s="65"/>
      <c r="O31" s="65"/>
    </row>
    <row r="32" spans="1:15" x14ac:dyDescent="0.25">
      <c r="A32" s="65"/>
      <c r="B32" s="215"/>
      <c r="C32" s="216"/>
      <c r="D32" s="216"/>
      <c r="E32" s="216"/>
      <c r="F32" s="216"/>
      <c r="G32" s="216"/>
      <c r="H32" s="216"/>
      <c r="I32" s="217"/>
      <c r="J32" s="65"/>
      <c r="K32" s="65"/>
      <c r="L32" s="65"/>
      <c r="M32" s="65"/>
      <c r="N32" s="65"/>
      <c r="O32" s="65"/>
    </row>
    <row r="33" spans="1:15" x14ac:dyDescent="0.25">
      <c r="A33" s="65"/>
      <c r="B33" s="215"/>
      <c r="C33" s="216"/>
      <c r="D33" s="216"/>
      <c r="E33" s="216"/>
      <c r="F33" s="216"/>
      <c r="G33" s="216"/>
      <c r="H33" s="216"/>
      <c r="I33" s="217"/>
      <c r="J33" s="65"/>
      <c r="K33" s="65"/>
      <c r="L33" s="65"/>
      <c r="M33" s="65"/>
      <c r="N33" s="65"/>
      <c r="O33" s="65"/>
    </row>
    <row r="34" spans="1:15" x14ac:dyDescent="0.25">
      <c r="A34" s="65"/>
      <c r="B34" s="218"/>
      <c r="C34" s="219"/>
      <c r="D34" s="219"/>
      <c r="E34" s="219"/>
      <c r="F34" s="219"/>
      <c r="G34" s="219"/>
      <c r="H34" s="219"/>
      <c r="I34" s="220"/>
      <c r="J34" s="65"/>
      <c r="K34" s="65"/>
      <c r="L34" s="65"/>
      <c r="M34" s="65"/>
      <c r="N34" s="65"/>
      <c r="O34" s="65"/>
    </row>
    <row r="35" spans="1:15" x14ac:dyDescent="0.25">
      <c r="A35" s="65"/>
      <c r="B35" s="65"/>
      <c r="C35" s="65"/>
      <c r="D35" s="66"/>
      <c r="E35" s="65"/>
      <c r="F35" s="65"/>
      <c r="G35" s="67"/>
      <c r="H35" s="65"/>
      <c r="I35" s="65"/>
      <c r="J35" s="65"/>
      <c r="K35" s="65"/>
      <c r="L35" s="65"/>
      <c r="M35" s="65"/>
      <c r="N35" s="65"/>
      <c r="O35" s="65"/>
    </row>
    <row r="36" spans="1:15" x14ac:dyDescent="0.25">
      <c r="A36" s="65"/>
      <c r="B36" s="65"/>
      <c r="C36" s="65"/>
      <c r="D36" s="66"/>
      <c r="E36" s="65"/>
      <c r="F36" s="65"/>
      <c r="G36" s="67"/>
      <c r="H36" s="65"/>
      <c r="I36" s="65"/>
    </row>
    <row r="37" spans="1:15" x14ac:dyDescent="0.25">
      <c r="A37" s="65"/>
      <c r="B37" s="65"/>
      <c r="C37" s="65"/>
      <c r="D37" s="66"/>
      <c r="E37" s="65"/>
      <c r="F37" s="65"/>
      <c r="G37" s="67"/>
      <c r="H37" s="65"/>
      <c r="I37" s="65"/>
    </row>
    <row r="39" spans="1:15" ht="14.25" customHeight="1" x14ac:dyDescent="0.25"/>
  </sheetData>
  <sheetProtection algorithmName="SHA-512" hashValue="veoo+lbwmTYwn6pOCDI80M/vFtNv+EN1oBtPgvjdkmun3d/Hth3ifscTKfQgzBkbBjXml/p7h+V8feeuwa5kfQ==" saltValue="M2twSU8XH1abvtu6/LzDEA==" spinCount="100000" sheet="1" formatRows="0"/>
  <mergeCells count="9">
    <mergeCell ref="B31:I31"/>
    <mergeCell ref="B32:I32"/>
    <mergeCell ref="B33:I33"/>
    <mergeCell ref="B34:I34"/>
    <mergeCell ref="D5:E5"/>
    <mergeCell ref="D6:E6"/>
    <mergeCell ref="D7:E7"/>
    <mergeCell ref="D8:E8"/>
    <mergeCell ref="B30:I30"/>
  </mergeCells>
  <pageMargins left="0.11811023622047245" right="0" top="0.74803149606299213" bottom="0.55118110236220474" header="0.31496062992125984" footer="0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B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7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134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9BERxzcz4mtQU7hOA9ZRMNOhXtYArRh/tzPtalbdF1niO3NiWhJk0CWsVGtOgbcE0Dl72KUhyhVTw8BfovQrJg==" saltValue="JOZmIE2oSh/VDMshkN7L2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UhaSIsJqR+kZkf2ivAnKzo1otobRDutPb8Z3Afn206OpK0SYOTi54EMxJBHWP2dPq+0Om7RZtrr/K0MvLHapXg==" saltValue="N2AybIRK9CLFaRLgcJsBxw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HSPSxWaeZqYrhIiPMIUov6k80NIRh7oPypUQrXuCCEz7sscc0mMLnmFBh+Bz5nZzlHafI5QKnOwgjzgQePasMA==" saltValue="DTZ10iIqEkwPeujA5R+bb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kN3vM5XttqAREhmpOZx7GZeRu+8mmTqZa0Cw55PB0swbKiSVWhif4T/yF1DrZyI0lxrlVE3zXv8SHKt6hwIJRg==" saltValue="vSZqNKgkXhrk5W6Q9kHljA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00oQ7iC/1DTbLCf4AzVHMV0MVHM/UQwpk7Cn5caJMDgaZgxZhs8rtDhDj4MGKyGaUVWPuRxgQwaXY+GOEz5JCg==" saltValue="S4Omy1i5nv3taz1260bdV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topLeftCell="A19"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zffej7DQ0bM/oF+5NPcNiUEsxBbvfuhAC02NmIWvi429ymM/d1IdbMOuo2o+1jm8OJoLiLfAZSdwRGa7sg2x1g==" saltValue="FYxu/E7uP3MS83N2azkkvQ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2"/>
  <sheetViews>
    <sheetView zoomScaleNormal="100" workbookViewId="0">
      <selection activeCell="D7" sqref="D7:E7"/>
    </sheetView>
  </sheetViews>
  <sheetFormatPr defaultColWidth="8.85546875" defaultRowHeight="15" x14ac:dyDescent="0.25"/>
  <cols>
    <col min="1" max="1" width="35.7109375" style="17" customWidth="1"/>
    <col min="2" max="2" width="7.5703125" style="17" customWidth="1"/>
    <col min="3" max="5" width="15.7109375" style="17" customWidth="1"/>
    <col min="6" max="7" width="14.85546875" style="17" customWidth="1"/>
    <col min="8" max="8" width="15.5703125" style="19" customWidth="1"/>
    <col min="9" max="9" width="8.140625" style="17" customWidth="1"/>
    <col min="10" max="16384" width="8.85546875" style="17"/>
  </cols>
  <sheetData>
    <row r="1" spans="1:16" ht="16.5" x14ac:dyDescent="0.25">
      <c r="A1" s="60" t="s">
        <v>93</v>
      </c>
      <c r="B1" s="60"/>
      <c r="C1" s="12"/>
      <c r="D1" s="61"/>
      <c r="H1" s="17" t="s">
        <v>113</v>
      </c>
    </row>
    <row r="2" spans="1:16" s="18" customFormat="1" ht="16.5" x14ac:dyDescent="0.25">
      <c r="A2" s="60"/>
      <c r="B2" s="60"/>
      <c r="C2" s="12"/>
      <c r="D2" s="61"/>
      <c r="E2" s="61"/>
      <c r="F2" s="206"/>
      <c r="G2" s="206"/>
      <c r="H2" s="19" t="s">
        <v>137</v>
      </c>
      <c r="I2" s="17"/>
      <c r="J2" s="17"/>
      <c r="K2" s="17"/>
      <c r="L2" s="17"/>
      <c r="M2" s="17"/>
      <c r="N2" s="17"/>
      <c r="O2" s="17"/>
    </row>
    <row r="3" spans="1:16" ht="16.5" x14ac:dyDescent="0.25">
      <c r="A3" s="60"/>
      <c r="B3" s="60"/>
      <c r="C3" s="61" t="s">
        <v>18</v>
      </c>
      <c r="D3" s="236"/>
      <c r="E3" s="237"/>
      <c r="F3" s="206"/>
      <c r="G3" s="206"/>
    </row>
    <row r="4" spans="1:16" x14ac:dyDescent="0.25">
      <c r="A4" s="29"/>
      <c r="B4" s="29"/>
      <c r="C4" s="29"/>
      <c r="D4" s="29"/>
      <c r="E4" s="29"/>
      <c r="F4" s="29"/>
      <c r="G4" s="29"/>
      <c r="H4" s="19" t="s">
        <v>129</v>
      </c>
      <c r="N4" s="17" t="s">
        <v>130</v>
      </c>
    </row>
    <row r="5" spans="1:16" x14ac:dyDescent="0.25">
      <c r="A5" s="23" t="s">
        <v>16</v>
      </c>
      <c r="B5" s="23"/>
      <c r="C5" s="20">
        <v>2020</v>
      </c>
      <c r="D5" s="20">
        <v>2021</v>
      </c>
      <c r="E5" s="20">
        <v>2022</v>
      </c>
      <c r="F5" s="50" t="s">
        <v>122</v>
      </c>
      <c r="G5" s="12"/>
      <c r="N5" s="17" t="s">
        <v>131</v>
      </c>
    </row>
    <row r="6" spans="1:16" ht="15" customHeight="1" x14ac:dyDescent="0.25">
      <c r="A6" s="213" t="s">
        <v>117</v>
      </c>
      <c r="B6" s="24"/>
      <c r="C6" s="64"/>
      <c r="D6" s="156"/>
      <c r="E6" s="156"/>
      <c r="F6" s="25" t="s">
        <v>118</v>
      </c>
      <c r="G6" s="12"/>
      <c r="N6" s="17" t="s">
        <v>132</v>
      </c>
    </row>
    <row r="7" spans="1:16" x14ac:dyDescent="0.25">
      <c r="A7" s="213"/>
      <c r="B7" s="213"/>
      <c r="C7" s="111"/>
      <c r="D7" s="111"/>
      <c r="E7" s="111"/>
      <c r="F7" s="25"/>
      <c r="G7" s="12"/>
      <c r="N7" s="17" t="s">
        <v>133</v>
      </c>
    </row>
    <row r="8" spans="1:16" s="18" customFormat="1" x14ac:dyDescent="0.25">
      <c r="A8" s="26" t="s">
        <v>109</v>
      </c>
      <c r="B8" s="26"/>
      <c r="C8" s="20">
        <f>C5</f>
        <v>2020</v>
      </c>
      <c r="D8" s="20">
        <f t="shared" ref="D8:E8" si="0">D5</f>
        <v>2021</v>
      </c>
      <c r="E8" s="20">
        <f t="shared" si="0"/>
        <v>2022</v>
      </c>
      <c r="F8" s="35" t="s">
        <v>10</v>
      </c>
      <c r="G8" s="12"/>
      <c r="H8" s="19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213" t="s">
        <v>108</v>
      </c>
      <c r="B9" s="24"/>
      <c r="C9" s="207">
        <v>1720</v>
      </c>
      <c r="D9" s="207">
        <v>1720</v>
      </c>
      <c r="E9" s="208">
        <v>1720</v>
      </c>
      <c r="F9" s="151"/>
      <c r="G9" s="152"/>
    </row>
    <row r="10" spans="1:16" x14ac:dyDescent="0.25">
      <c r="A10" s="238" t="s">
        <v>114</v>
      </c>
      <c r="B10" s="238"/>
      <c r="C10" s="117"/>
      <c r="D10" s="117"/>
      <c r="E10" s="117"/>
      <c r="F10" s="39"/>
      <c r="G10" s="12"/>
    </row>
    <row r="11" spans="1:16" ht="15" customHeight="1" x14ac:dyDescent="0.25">
      <c r="A11" s="23"/>
      <c r="B11" s="41" t="s">
        <v>13</v>
      </c>
      <c r="C11" s="110">
        <f>(C9/12)*C10</f>
        <v>0</v>
      </c>
      <c r="D11" s="110">
        <f t="shared" ref="D11:E11" si="1">(D9/12)*D10</f>
        <v>0</v>
      </c>
      <c r="E11" s="110">
        <f t="shared" si="1"/>
        <v>0</v>
      </c>
      <c r="F11" s="32"/>
      <c r="G11" s="32"/>
      <c r="L11" s="56"/>
    </row>
    <row r="12" spans="1:16" ht="15" customHeight="1" x14ac:dyDescent="0.25">
      <c r="A12" s="27" t="s">
        <v>11</v>
      </c>
      <c r="B12" s="27"/>
      <c r="C12" s="33">
        <v>1</v>
      </c>
      <c r="D12" s="33">
        <v>1</v>
      </c>
      <c r="E12" s="33">
        <v>1</v>
      </c>
      <c r="F12" s="50" t="s">
        <v>17</v>
      </c>
      <c r="G12" s="28"/>
      <c r="H12" s="212" t="s">
        <v>135</v>
      </c>
    </row>
    <row r="13" spans="1:16" x14ac:dyDescent="0.25">
      <c r="A13" s="36"/>
      <c r="B13" s="37" t="s">
        <v>14</v>
      </c>
      <c r="C13" s="9">
        <f>C11*C12</f>
        <v>0</v>
      </c>
      <c r="D13" s="9">
        <f>D11*D12</f>
        <v>0</v>
      </c>
      <c r="E13" s="9">
        <f>E11*E12</f>
        <v>0</v>
      </c>
      <c r="F13" s="28"/>
      <c r="G13" s="28"/>
      <c r="H13" s="19" t="s">
        <v>136</v>
      </c>
    </row>
    <row r="14" spans="1:16" x14ac:dyDescent="0.25">
      <c r="A14" s="196"/>
      <c r="B14" s="197"/>
      <c r="C14" s="209"/>
      <c r="D14" s="209"/>
      <c r="E14" s="209"/>
      <c r="F14" s="39"/>
      <c r="G14" s="12"/>
    </row>
    <row r="15" spans="1:16" x14ac:dyDescent="0.25">
      <c r="A15" s="23" t="s">
        <v>15</v>
      </c>
      <c r="B15" s="23"/>
      <c r="C15" s="20">
        <f>C5</f>
        <v>2020</v>
      </c>
      <c r="D15" s="20">
        <f t="shared" ref="D15:E15" si="2">D5</f>
        <v>2021</v>
      </c>
      <c r="E15" s="20">
        <f t="shared" si="2"/>
        <v>2022</v>
      </c>
      <c r="F15" s="5"/>
      <c r="G15" s="12"/>
      <c r="H15" s="19" t="s">
        <v>110</v>
      </c>
      <c r="K15" s="55"/>
      <c r="L15" s="18"/>
      <c r="M15" s="18"/>
      <c r="N15" s="18"/>
      <c r="O15" s="18"/>
      <c r="P15" s="18"/>
    </row>
    <row r="16" spans="1:16" x14ac:dyDescent="0.25">
      <c r="A16" s="21" t="s">
        <v>12</v>
      </c>
      <c r="B16" s="31" t="s">
        <v>6</v>
      </c>
      <c r="C16" s="8">
        <f>IF(ISERROR((C6/C13)),0,C6/C13)</f>
        <v>0</v>
      </c>
      <c r="D16" s="8">
        <f>IF(ISERROR((D6/D13)),0,D6/D13)</f>
        <v>0</v>
      </c>
      <c r="E16" s="8">
        <f>IF(ISERROR((E6/E13)),0,E6/E13)</f>
        <v>0</v>
      </c>
      <c r="F16" s="34"/>
      <c r="G16" s="12"/>
      <c r="H16" s="19" t="s">
        <v>112</v>
      </c>
      <c r="K16" s="55"/>
      <c r="L16" s="18"/>
      <c r="M16" s="18"/>
      <c r="N16" s="18"/>
      <c r="O16" s="18"/>
      <c r="P16" s="18"/>
    </row>
    <row r="17" spans="1:18" x14ac:dyDescent="0.25">
      <c r="A17" s="21"/>
      <c r="B17" s="31"/>
      <c r="C17" s="38"/>
      <c r="D17" s="38"/>
      <c r="E17" s="38"/>
      <c r="F17" s="34"/>
      <c r="G17" s="12"/>
      <c r="H17" s="19" t="s">
        <v>116</v>
      </c>
      <c r="K17" s="55"/>
      <c r="L17" s="18"/>
      <c r="M17" s="18"/>
      <c r="N17" s="18"/>
      <c r="O17" s="18"/>
      <c r="P17" s="18"/>
    </row>
    <row r="18" spans="1:18" ht="15" customHeight="1" x14ac:dyDescent="0.25">
      <c r="A18" s="21"/>
      <c r="B18" s="31"/>
      <c r="C18" s="38"/>
      <c r="D18" s="38"/>
      <c r="E18" s="38"/>
      <c r="F18" s="38"/>
      <c r="G18" s="34"/>
      <c r="H18" s="19" t="s">
        <v>115</v>
      </c>
      <c r="K18" s="55"/>
      <c r="L18" s="18"/>
      <c r="M18" s="18"/>
      <c r="N18" s="18"/>
      <c r="O18" s="18"/>
      <c r="P18" s="18"/>
    </row>
    <row r="19" spans="1:18" ht="16.5" x14ac:dyDescent="0.25">
      <c r="A19" s="59" t="s">
        <v>94</v>
      </c>
      <c r="B19" s="58"/>
      <c r="C19" s="58"/>
      <c r="D19" s="5"/>
      <c r="E19" s="5"/>
      <c r="F19" s="93"/>
      <c r="G19" s="93"/>
      <c r="H19" s="19" t="s">
        <v>111</v>
      </c>
      <c r="K19" s="55"/>
      <c r="L19" s="18"/>
      <c r="M19" s="18"/>
      <c r="N19" s="18"/>
      <c r="O19" s="18"/>
      <c r="P19" s="18"/>
    </row>
    <row r="20" spans="1:18" ht="16.5" x14ac:dyDescent="0.25">
      <c r="A20" s="59"/>
      <c r="B20" s="58"/>
      <c r="C20" s="58"/>
      <c r="D20" s="5"/>
      <c r="E20" s="5"/>
      <c r="F20" s="93"/>
      <c r="G20" s="93"/>
      <c r="K20" s="55"/>
      <c r="L20" s="18"/>
      <c r="M20" s="18"/>
      <c r="N20" s="18"/>
      <c r="O20" s="18"/>
      <c r="P20" s="18"/>
    </row>
    <row r="21" spans="1:18" x14ac:dyDescent="0.25">
      <c r="A21" s="1" t="s">
        <v>18</v>
      </c>
      <c r="B21" s="239">
        <f>D3</f>
        <v>0</v>
      </c>
      <c r="C21" s="240"/>
      <c r="D21" s="241"/>
      <c r="E21" s="120"/>
      <c r="F21" s="93"/>
      <c r="G21" s="93"/>
      <c r="K21" s="55"/>
      <c r="L21" s="18"/>
      <c r="M21" s="18"/>
      <c r="N21" s="18"/>
      <c r="O21" s="18"/>
      <c r="P21" s="18"/>
    </row>
    <row r="22" spans="1:18" x14ac:dyDescent="0.25">
      <c r="A22" s="1" t="s">
        <v>40</v>
      </c>
      <c r="B22" s="242"/>
      <c r="C22" s="243"/>
      <c r="D22" s="244"/>
      <c r="E22" s="124"/>
      <c r="F22" s="57"/>
      <c r="G22" s="12"/>
      <c r="K22" s="55"/>
      <c r="L22" s="18"/>
      <c r="M22" s="18"/>
      <c r="N22" s="18"/>
      <c r="O22" s="18"/>
      <c r="P22" s="18"/>
    </row>
    <row r="23" spans="1:18" x14ac:dyDescent="0.25">
      <c r="A23" s="1" t="s">
        <v>0</v>
      </c>
      <c r="B23" s="245">
        <f>Lönesammanställning!D5</f>
        <v>0</v>
      </c>
      <c r="C23" s="246"/>
      <c r="D23" s="247"/>
      <c r="E23" s="121"/>
      <c r="F23" s="22"/>
      <c r="G23" s="22"/>
      <c r="H23" s="199"/>
      <c r="I23" s="56"/>
      <c r="J23" s="200"/>
      <c r="K23" s="160"/>
      <c r="L23" s="160"/>
      <c r="M23" s="160"/>
      <c r="N23" s="160"/>
      <c r="O23" s="160"/>
      <c r="P23" s="160"/>
      <c r="Q23" s="160"/>
      <c r="R23" s="160"/>
    </row>
    <row r="24" spans="1:18" x14ac:dyDescent="0.25">
      <c r="A24" s="48" t="s">
        <v>36</v>
      </c>
      <c r="B24" s="248"/>
      <c r="C24" s="249"/>
      <c r="D24" s="250"/>
      <c r="E24" s="163"/>
      <c r="F24" s="12"/>
      <c r="G24" s="49"/>
      <c r="H24" s="199"/>
      <c r="I24" s="56"/>
      <c r="J24" s="200"/>
      <c r="K24" s="160"/>
      <c r="L24" s="160"/>
      <c r="M24" s="160"/>
      <c r="N24" s="160"/>
      <c r="O24" s="160"/>
      <c r="P24" s="160"/>
      <c r="Q24" s="160"/>
      <c r="R24" s="160"/>
    </row>
    <row r="25" spans="1:18" x14ac:dyDescent="0.25">
      <c r="A25" s="1" t="s">
        <v>1</v>
      </c>
      <c r="B25" s="251">
        <f>Lönesammanställning!D7</f>
        <v>0</v>
      </c>
      <c r="C25" s="251"/>
      <c r="D25" s="251"/>
      <c r="E25" s="122"/>
      <c r="F25" s="12"/>
      <c r="G25" s="12"/>
      <c r="H25" s="198"/>
      <c r="I25" s="201"/>
      <c r="J25" s="201"/>
      <c r="K25" s="201"/>
      <c r="L25" s="201"/>
      <c r="M25" s="201"/>
      <c r="N25" s="201"/>
      <c r="O25" s="160"/>
      <c r="P25" s="160"/>
      <c r="Q25" s="160"/>
      <c r="R25" s="160"/>
    </row>
    <row r="26" spans="1:18" x14ac:dyDescent="0.25">
      <c r="A26" s="3" t="s">
        <v>2</v>
      </c>
      <c r="B26" s="251">
        <f>Lönesammanställning!D8</f>
        <v>0</v>
      </c>
      <c r="C26" s="251"/>
      <c r="D26" s="251"/>
      <c r="E26" s="122"/>
      <c r="F26" s="12"/>
      <c r="G26" s="2"/>
      <c r="H26" s="198"/>
      <c r="I26" s="201"/>
      <c r="J26" s="201"/>
      <c r="K26" s="201"/>
      <c r="L26" s="201"/>
      <c r="M26" s="201"/>
      <c r="N26" s="201"/>
      <c r="O26" s="160"/>
      <c r="P26" s="160"/>
      <c r="Q26" s="162"/>
      <c r="R26" s="160"/>
    </row>
    <row r="27" spans="1:18" x14ac:dyDescent="0.25">
      <c r="A27" s="157"/>
      <c r="B27" s="123"/>
      <c r="C27" s="123"/>
      <c r="D27" s="123"/>
      <c r="E27" s="123"/>
      <c r="F27" s="12"/>
      <c r="G27" s="12"/>
      <c r="H27" s="200"/>
      <c r="I27" s="202"/>
      <c r="J27" s="202"/>
      <c r="K27" s="202"/>
      <c r="L27" s="202"/>
      <c r="M27" s="202"/>
      <c r="N27" s="202"/>
      <c r="O27" s="160"/>
      <c r="P27" s="160"/>
      <c r="Q27" s="162"/>
      <c r="R27" s="160"/>
    </row>
    <row r="28" spans="1:18" s="18" customFormat="1" ht="15" customHeight="1" x14ac:dyDescent="0.25">
      <c r="A28" s="213" t="s">
        <v>98</v>
      </c>
      <c r="B28" s="123"/>
      <c r="C28" s="158"/>
      <c r="D28" s="25" t="s">
        <v>119</v>
      </c>
      <c r="E28" s="17"/>
      <c r="F28" s="205" t="s">
        <v>50</v>
      </c>
      <c r="G28" s="12"/>
      <c r="H28" s="200"/>
      <c r="I28" s="202"/>
      <c r="J28" s="202"/>
      <c r="K28" s="202"/>
      <c r="L28" s="202"/>
      <c r="M28" s="202"/>
      <c r="N28" s="202"/>
      <c r="O28" s="160"/>
      <c r="P28" s="160"/>
      <c r="Q28" s="162"/>
      <c r="R28" s="160"/>
    </row>
    <row r="29" spans="1:18" s="18" customFormat="1" x14ac:dyDescent="0.25">
      <c r="A29" s="4"/>
      <c r="B29" s="112"/>
      <c r="C29" s="112"/>
      <c r="D29" s="12"/>
      <c r="E29" s="12"/>
      <c r="F29" s="12"/>
      <c r="G29" s="12"/>
      <c r="H29" s="200"/>
      <c r="I29" s="202"/>
      <c r="J29" s="202"/>
      <c r="K29" s="202"/>
      <c r="L29" s="202"/>
      <c r="M29" s="202"/>
      <c r="N29" s="202"/>
      <c r="O29" s="160"/>
      <c r="P29" s="160"/>
      <c r="Q29" s="162"/>
      <c r="R29" s="160"/>
    </row>
    <row r="30" spans="1:18" x14ac:dyDescent="0.25">
      <c r="A30" s="23" t="s">
        <v>3</v>
      </c>
      <c r="B30" s="38"/>
      <c r="C30" s="38"/>
      <c r="D30" s="38"/>
      <c r="E30" s="38"/>
      <c r="F30" s="39"/>
      <c r="G30" s="12"/>
      <c r="H30" s="200"/>
      <c r="I30" s="202"/>
      <c r="J30" s="202"/>
      <c r="K30" s="202"/>
      <c r="L30" s="202"/>
      <c r="M30" s="202"/>
      <c r="N30" s="202"/>
      <c r="O30" s="160"/>
      <c r="P30" s="160"/>
      <c r="Q30" s="160"/>
      <c r="R30" s="160"/>
    </row>
    <row r="31" spans="1:18" x14ac:dyDescent="0.25">
      <c r="A31" s="12"/>
      <c r="B31" s="12"/>
      <c r="C31" s="45">
        <f>C5</f>
        <v>2020</v>
      </c>
      <c r="D31" s="45">
        <f t="shared" ref="D31:E31" si="3">D5</f>
        <v>2021</v>
      </c>
      <c r="E31" s="45">
        <f t="shared" si="3"/>
        <v>2022</v>
      </c>
      <c r="F31" s="113" t="s">
        <v>20</v>
      </c>
      <c r="G31" s="12"/>
      <c r="H31" s="200"/>
      <c r="I31" s="202"/>
      <c r="J31" s="202"/>
      <c r="K31" s="202"/>
      <c r="L31" s="202"/>
      <c r="M31" s="202"/>
      <c r="N31" s="202"/>
      <c r="O31" s="160"/>
      <c r="P31" s="160"/>
      <c r="Q31" s="160"/>
      <c r="R31" s="162"/>
    </row>
    <row r="32" spans="1:18" x14ac:dyDescent="0.25">
      <c r="A32" s="213" t="s">
        <v>41</v>
      </c>
      <c r="B32" s="213"/>
      <c r="C32" s="62"/>
      <c r="D32" s="63"/>
      <c r="E32" s="63"/>
      <c r="F32" s="153">
        <f>SUM(C32:E32)</f>
        <v>0</v>
      </c>
      <c r="G32" s="193" t="e">
        <f>F32/F33</f>
        <v>#DIV/0!</v>
      </c>
      <c r="H32" s="155" t="s">
        <v>84</v>
      </c>
      <c r="I32" s="202"/>
      <c r="J32" s="202"/>
      <c r="K32" s="202"/>
      <c r="L32" s="202"/>
      <c r="M32" s="202"/>
      <c r="N32" s="202"/>
      <c r="O32" s="160"/>
      <c r="P32" s="160"/>
      <c r="Q32" s="160"/>
      <c r="R32" s="162"/>
    </row>
    <row r="33" spans="1:18" x14ac:dyDescent="0.25">
      <c r="A33" s="213" t="s">
        <v>42</v>
      </c>
      <c r="B33" s="213"/>
      <c r="C33" s="149"/>
      <c r="D33" s="149"/>
      <c r="E33" s="149"/>
      <c r="F33" s="154">
        <f>SUM(C33:E33)</f>
        <v>0</v>
      </c>
      <c r="G33" s="12"/>
      <c r="I33" s="202"/>
      <c r="J33" s="202"/>
      <c r="K33" s="202"/>
      <c r="L33" s="202"/>
      <c r="M33" s="202"/>
      <c r="N33" s="202"/>
      <c r="O33" s="160"/>
      <c r="P33" s="160"/>
      <c r="Q33" s="162"/>
      <c r="R33" s="160"/>
    </row>
    <row r="34" spans="1:18" x14ac:dyDescent="0.25">
      <c r="A34" s="213"/>
      <c r="B34" s="213"/>
      <c r="C34" s="38"/>
      <c r="D34" s="38"/>
      <c r="E34" s="38"/>
      <c r="F34" s="39"/>
      <c r="G34" s="12"/>
      <c r="I34" s="202"/>
      <c r="J34" s="202"/>
      <c r="K34" s="202"/>
      <c r="L34" s="202"/>
      <c r="M34" s="202"/>
      <c r="N34" s="202"/>
      <c r="O34" s="162"/>
      <c r="P34" s="160"/>
      <c r="Q34" s="162"/>
      <c r="R34" s="160"/>
    </row>
    <row r="35" spans="1:18" x14ac:dyDescent="0.25">
      <c r="A35" s="12"/>
      <c r="B35" s="12"/>
      <c r="C35" s="114"/>
      <c r="D35" s="114"/>
      <c r="E35" s="114"/>
      <c r="F35" s="12"/>
      <c r="G35" s="12"/>
      <c r="I35" s="202"/>
      <c r="J35" s="202"/>
      <c r="K35" s="202"/>
      <c r="L35" s="202"/>
      <c r="M35" s="202"/>
      <c r="N35" s="202"/>
      <c r="O35" s="160"/>
      <c r="P35" s="162"/>
      <c r="Q35" s="160"/>
      <c r="R35" s="160"/>
    </row>
    <row r="36" spans="1:18" x14ac:dyDescent="0.25">
      <c r="A36" s="23" t="s">
        <v>5</v>
      </c>
      <c r="B36" s="23"/>
      <c r="C36" s="45">
        <f>C5</f>
        <v>2020</v>
      </c>
      <c r="D36" s="45">
        <f t="shared" ref="D36:E36" si="4">D5</f>
        <v>2021</v>
      </c>
      <c r="E36" s="45">
        <f t="shared" si="4"/>
        <v>2022</v>
      </c>
      <c r="G36" s="12"/>
      <c r="H36" s="30"/>
      <c r="I36" s="202"/>
      <c r="J36" s="202"/>
      <c r="K36" s="202"/>
      <c r="L36" s="202"/>
      <c r="M36" s="202"/>
      <c r="N36" s="202"/>
      <c r="O36" s="160"/>
      <c r="P36" s="162"/>
      <c r="Q36" s="160"/>
      <c r="R36" s="160"/>
    </row>
    <row r="37" spans="1:18" ht="23.1" customHeight="1" x14ac:dyDescent="0.25">
      <c r="A37" s="21" t="s">
        <v>7</v>
      </c>
      <c r="B37" s="21"/>
      <c r="C37" s="7">
        <f>C16</f>
        <v>0</v>
      </c>
      <c r="D37" s="7">
        <f>IF(D16&gt;0,D16,C16)</f>
        <v>0</v>
      </c>
      <c r="E37" s="7">
        <f>IF(E16&gt;0,E16,D16)</f>
        <v>0</v>
      </c>
      <c r="F37" s="228"/>
      <c r="G37" s="229"/>
      <c r="H37" s="17"/>
      <c r="I37" s="202"/>
      <c r="J37" s="202"/>
      <c r="K37" s="202"/>
      <c r="L37" s="202"/>
      <c r="M37" s="202"/>
      <c r="N37" s="202"/>
      <c r="O37" s="160"/>
      <c r="P37" s="162"/>
      <c r="Q37" s="160"/>
      <c r="R37" s="160"/>
    </row>
    <row r="38" spans="1:18" ht="39" customHeight="1" x14ac:dyDescent="0.25">
      <c r="A38" s="21" t="s">
        <v>128</v>
      </c>
      <c r="B38" s="42"/>
      <c r="C38" s="149"/>
      <c r="D38" s="149"/>
      <c r="E38" s="149"/>
      <c r="F38" s="154">
        <f>SUM(C38:E38)</f>
        <v>0</v>
      </c>
      <c r="G38" s="46"/>
      <c r="H38" s="214" t="s">
        <v>123</v>
      </c>
      <c r="I38" s="202"/>
      <c r="J38" s="202"/>
      <c r="K38" s="202"/>
      <c r="L38" s="202"/>
      <c r="M38" s="202"/>
      <c r="N38" s="202"/>
      <c r="O38" s="160"/>
    </row>
    <row r="39" spans="1:18" x14ac:dyDescent="0.25">
      <c r="A39" s="21"/>
      <c r="B39" s="21"/>
      <c r="C39" s="9"/>
      <c r="D39" s="9"/>
      <c r="E39" s="9"/>
      <c r="F39" s="51"/>
      <c r="G39" s="43"/>
      <c r="H39" s="17" t="s">
        <v>120</v>
      </c>
      <c r="I39" s="203"/>
      <c r="J39" s="203"/>
      <c r="K39" s="203"/>
      <c r="L39" s="203"/>
      <c r="M39" s="203"/>
      <c r="N39" s="203"/>
      <c r="O39" s="160"/>
    </row>
    <row r="40" spans="1:18" x14ac:dyDescent="0.25">
      <c r="A40" s="44" t="s">
        <v>8</v>
      </c>
      <c r="B40" s="44"/>
      <c r="C40" s="47">
        <f>C38*C37</f>
        <v>0</v>
      </c>
      <c r="D40" s="47">
        <f>D38*D37</f>
        <v>0</v>
      </c>
      <c r="E40" s="47">
        <f>E38*E37</f>
        <v>0</v>
      </c>
      <c r="F40" s="52">
        <f>SUM(C40:E40)</f>
        <v>0</v>
      </c>
      <c r="G40" s="47"/>
      <c r="H40" s="17" t="s">
        <v>124</v>
      </c>
    </row>
    <row r="41" spans="1:18" x14ac:dyDescent="0.25">
      <c r="A41" s="12"/>
      <c r="B41" s="12"/>
      <c r="C41" s="12"/>
      <c r="D41" s="115"/>
      <c r="E41" s="115"/>
      <c r="F41" s="12"/>
      <c r="G41" s="12"/>
      <c r="H41" s="17" t="s">
        <v>125</v>
      </c>
      <c r="P41" s="18"/>
    </row>
    <row r="42" spans="1:18" x14ac:dyDescent="0.25">
      <c r="A42" s="94" t="s">
        <v>9</v>
      </c>
      <c r="B42" s="10"/>
      <c r="C42" s="10"/>
      <c r="D42" s="10"/>
      <c r="E42" s="11"/>
      <c r="F42" s="12"/>
      <c r="G42" s="19"/>
      <c r="H42" s="17" t="s">
        <v>121</v>
      </c>
    </row>
    <row r="43" spans="1:18" ht="23.25" x14ac:dyDescent="0.25">
      <c r="A43" s="95"/>
      <c r="B43" s="12"/>
      <c r="C43" s="12"/>
      <c r="D43" s="6"/>
      <c r="E43" s="13" t="s">
        <v>48</v>
      </c>
      <c r="F43" s="12"/>
      <c r="G43" s="19"/>
      <c r="O43" s="18"/>
    </row>
    <row r="44" spans="1:18" x14ac:dyDescent="0.25">
      <c r="A44" s="96" t="s">
        <v>19</v>
      </c>
      <c r="B44" s="14"/>
      <c r="C44" s="14"/>
      <c r="D44" s="156"/>
      <c r="E44" s="150">
        <f>+D44-F40</f>
        <v>0</v>
      </c>
      <c r="F44" s="12"/>
      <c r="G44" s="193" t="e">
        <f>D44/C28</f>
        <v>#DIV/0!</v>
      </c>
      <c r="H44" s="155" t="s">
        <v>83</v>
      </c>
      <c r="K44" s="40"/>
      <c r="L44" s="18"/>
    </row>
    <row r="45" spans="1:18" x14ac:dyDescent="0.25">
      <c r="A45" s="96" t="s">
        <v>21</v>
      </c>
      <c r="B45" s="14"/>
      <c r="C45" s="14"/>
      <c r="D45" s="64"/>
      <c r="E45" s="150">
        <f>+D45-F40</f>
        <v>0</v>
      </c>
      <c r="F45" s="116"/>
      <c r="G45" s="19"/>
      <c r="H45" s="191"/>
      <c r="K45" s="40"/>
    </row>
    <row r="46" spans="1:18" x14ac:dyDescent="0.25">
      <c r="A46" s="96"/>
      <c r="B46" s="14"/>
      <c r="C46" s="14"/>
      <c r="D46" s="15"/>
      <c r="E46" s="16"/>
      <c r="F46" s="12"/>
      <c r="G46" s="19"/>
      <c r="H46" s="192"/>
      <c r="K46" s="18"/>
    </row>
    <row r="47" spans="1:18" x14ac:dyDescent="0.25">
      <c r="A47" s="97" t="s">
        <v>126</v>
      </c>
      <c r="B47" s="53"/>
      <c r="C47" s="53"/>
      <c r="D47" s="53"/>
      <c r="E47" s="54"/>
      <c r="F47" s="12"/>
      <c r="G47" s="19"/>
      <c r="H47" s="204" t="e">
        <f>E44/E37</f>
        <v>#DIV/0!</v>
      </c>
      <c r="I47" s="155" t="s">
        <v>107</v>
      </c>
    </row>
    <row r="48" spans="1:18" x14ac:dyDescent="0.25">
      <c r="A48" s="159"/>
      <c r="B48" s="160"/>
      <c r="C48" s="160"/>
      <c r="D48" s="160"/>
      <c r="E48" s="161"/>
      <c r="F48" s="12"/>
      <c r="G48" s="19"/>
      <c r="H48" s="17"/>
    </row>
    <row r="49" spans="1:10" x14ac:dyDescent="0.25">
      <c r="A49" s="2" t="s">
        <v>49</v>
      </c>
      <c r="B49" s="12"/>
      <c r="C49" s="12"/>
      <c r="D49" s="12"/>
      <c r="E49" s="12"/>
      <c r="F49" s="12"/>
      <c r="G49" s="12"/>
    </row>
    <row r="50" spans="1:10" x14ac:dyDescent="0.25">
      <c r="A50" s="230"/>
      <c r="B50" s="231"/>
      <c r="C50" s="231"/>
      <c r="D50" s="231"/>
      <c r="E50" s="231"/>
      <c r="F50" s="210"/>
      <c r="G50" s="211"/>
      <c r="H50" s="17"/>
      <c r="I50" s="18"/>
      <c r="J50" s="40"/>
    </row>
    <row r="51" spans="1:10" x14ac:dyDescent="0.25">
      <c r="A51" s="232"/>
      <c r="B51" s="233"/>
      <c r="C51" s="233"/>
      <c r="D51" s="233"/>
      <c r="E51" s="233"/>
      <c r="F51" s="210"/>
      <c r="G51" s="211"/>
      <c r="H51" s="17"/>
    </row>
    <row r="52" spans="1:10" x14ac:dyDescent="0.25">
      <c r="A52" s="234"/>
      <c r="B52" s="235"/>
      <c r="C52" s="235"/>
      <c r="D52" s="235"/>
      <c r="E52" s="235"/>
      <c r="F52" s="210"/>
      <c r="G52" s="211"/>
    </row>
    <row r="69" spans="9:10" x14ac:dyDescent="0.25">
      <c r="I69" s="19"/>
    </row>
    <row r="70" spans="9:10" x14ac:dyDescent="0.25">
      <c r="I70" s="19"/>
    </row>
    <row r="77" spans="9:10" x14ac:dyDescent="0.25">
      <c r="J77" s="19"/>
    </row>
    <row r="78" spans="9:10" x14ac:dyDescent="0.25">
      <c r="I78" s="19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</sheetData>
  <sheetProtection algorithmName="SHA-512" hashValue="hSUcDmAl+b4MUiXdamhprXiIZ2StQl/1OClC39a5Vq3cg6kafacPszOEO8JE68GjnkO4KFoXJLEFiX/C2mzKoA==" saltValue="PAn8++3zC2BceBzAb6x8Zg==" spinCount="100000" sheet="1" objects="1" scenarios="1"/>
  <mergeCells count="12">
    <mergeCell ref="F37:G37"/>
    <mergeCell ref="A50:E50"/>
    <mergeCell ref="A51:E51"/>
    <mergeCell ref="A52:E52"/>
    <mergeCell ref="D3:E3"/>
    <mergeCell ref="A10:B10"/>
    <mergeCell ref="B21:D21"/>
    <mergeCell ref="B22:D22"/>
    <mergeCell ref="B23:D23"/>
    <mergeCell ref="B24:D24"/>
    <mergeCell ref="B25:D25"/>
    <mergeCell ref="B26:D26"/>
  </mergeCells>
  <pageMargins left="0.23622047244094491" right="3.937007874015748E-2" top="0.74803149606299213" bottom="0.35433070866141736" header="0.31496062992125984" footer="0.11811023622047245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15</vt:i4>
      </vt:variant>
    </vt:vector>
  </HeadingPairs>
  <TitlesOfParts>
    <vt:vector size="32" baseType="lpstr">
      <vt:lpstr>Instruktion</vt:lpstr>
      <vt:lpstr>Lönesammanställning</vt:lpstr>
      <vt:lpstr>Person 1</vt:lpstr>
      <vt:lpstr>Person 2</vt:lpstr>
      <vt:lpstr>Person 3</vt:lpstr>
      <vt:lpstr>Person 4</vt:lpstr>
      <vt:lpstr>Person 5</vt:lpstr>
      <vt:lpstr>Person 6</vt:lpstr>
      <vt:lpstr>Person 7</vt:lpstr>
      <vt:lpstr>Person 8</vt:lpstr>
      <vt:lpstr>Person 9</vt:lpstr>
      <vt:lpstr>Person 10</vt:lpstr>
      <vt:lpstr>Person 11</vt:lpstr>
      <vt:lpstr>Person 12</vt:lpstr>
      <vt:lpstr>Person 13</vt:lpstr>
      <vt:lpstr>Person 14</vt:lpstr>
      <vt:lpstr>Person 15</vt:lpstr>
      <vt:lpstr>'Person 1'!Utskriftsområde</vt:lpstr>
      <vt:lpstr>'Person 10'!Utskriftsområde</vt:lpstr>
      <vt:lpstr>'Person 11'!Utskriftsområde</vt:lpstr>
      <vt:lpstr>'Person 12'!Utskriftsområde</vt:lpstr>
      <vt:lpstr>'Person 13'!Utskriftsområde</vt:lpstr>
      <vt:lpstr>'Person 14'!Utskriftsområde</vt:lpstr>
      <vt:lpstr>'Person 15'!Utskriftsområde</vt:lpstr>
      <vt:lpstr>'Person 2'!Utskriftsområde</vt:lpstr>
      <vt:lpstr>'Person 3'!Utskriftsområde</vt:lpstr>
      <vt:lpstr>'Person 4'!Utskriftsområde</vt:lpstr>
      <vt:lpstr>'Person 5'!Utskriftsområde</vt:lpstr>
      <vt:lpstr>'Person 6'!Utskriftsområde</vt:lpstr>
      <vt:lpstr>'Person 7'!Utskriftsområde</vt:lpstr>
      <vt:lpstr>'Person 8'!Utskriftsområde</vt:lpstr>
      <vt:lpstr>'Person 9'!Utskriftsområde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Thulin</dc:creator>
  <cp:lastModifiedBy>Suzanne Borén-Andersson</cp:lastModifiedBy>
  <cp:lastPrinted>2019-04-23T14:52:38Z</cp:lastPrinted>
  <dcterms:created xsi:type="dcterms:W3CDTF">2016-02-08T10:04:43Z</dcterms:created>
  <dcterms:modified xsi:type="dcterms:W3CDTF">2022-02-22T10:21:52Z</dcterms:modified>
</cp:coreProperties>
</file>